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B97DA0A4-3907-4ED8-9C37-495C9C904754}"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0" i="1" l="1"/>
  <c r="I90" i="1"/>
  <c r="J90" i="1" s="1"/>
  <c r="K90" i="1" s="1"/>
  <c r="H89" i="1"/>
  <c r="I89" i="1"/>
  <c r="J89" i="1" s="1"/>
  <c r="K89" i="1" s="1"/>
  <c r="H88" i="1"/>
  <c r="I88" i="1"/>
  <c r="J88" i="1" s="1"/>
  <c r="K88" i="1" s="1"/>
  <c r="H87" i="1"/>
  <c r="I87" i="1"/>
  <c r="J87" i="1" s="1"/>
  <c r="K87" i="1" s="1"/>
  <c r="H86" i="1"/>
  <c r="I86" i="1"/>
  <c r="J86" i="1" s="1"/>
  <c r="K86" i="1" s="1"/>
  <c r="H85" i="1"/>
  <c r="I85" i="1"/>
  <c r="J85" i="1" s="1"/>
  <c r="K85" i="1" s="1"/>
  <c r="H84" i="1"/>
  <c r="I84" i="1"/>
  <c r="J84" i="1" s="1"/>
  <c r="K84" i="1" s="1"/>
  <c r="H83" i="1"/>
  <c r="I83" i="1"/>
  <c r="J83" i="1" s="1"/>
  <c r="K83" i="1" s="1"/>
  <c r="H82" i="1"/>
  <c r="I82" i="1"/>
  <c r="J82" i="1" s="1"/>
  <c r="K82" i="1" s="1"/>
  <c r="H81" i="1"/>
  <c r="I81" i="1"/>
  <c r="J81" i="1" s="1"/>
  <c r="K81" i="1" s="1"/>
  <c r="H80" i="1"/>
  <c r="I80" i="1"/>
  <c r="J80" i="1" s="1"/>
  <c r="K80" i="1" s="1"/>
  <c r="H79" i="1"/>
  <c r="I79" i="1"/>
  <c r="J79" i="1" s="1"/>
  <c r="K79" i="1" s="1"/>
  <c r="H78" i="1"/>
  <c r="I78" i="1"/>
  <c r="J78" i="1" s="1"/>
  <c r="K78" i="1" s="1"/>
  <c r="H77" i="1"/>
  <c r="I77" i="1"/>
  <c r="J77" i="1" s="1"/>
  <c r="K77" i="1" s="1"/>
  <c r="H76" i="1"/>
  <c r="I76" i="1"/>
  <c r="J76" i="1" s="1"/>
  <c r="K76" i="1" s="1"/>
  <c r="H75" i="1"/>
  <c r="I75" i="1"/>
  <c r="J75" i="1" s="1"/>
  <c r="K75" i="1" s="1"/>
  <c r="I74" i="1"/>
  <c r="H74" i="1"/>
  <c r="J74" i="1" s="1"/>
  <c r="K74" i="1" s="1"/>
  <c r="I73" i="1"/>
  <c r="H73" i="1"/>
  <c r="J73" i="1" s="1"/>
  <c r="K73" i="1" s="1"/>
  <c r="H72" i="1"/>
  <c r="I72" i="1"/>
  <c r="J72" i="1" s="1"/>
  <c r="K72" i="1" s="1"/>
  <c r="H71" i="1"/>
  <c r="I71" i="1"/>
  <c r="J71" i="1" s="1"/>
  <c r="K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37"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37"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37"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37"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37"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37"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37"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37"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<sst xmlns="http://schemas.openxmlformats.org/spreadsheetml/2006/main" count="268" uniqueCount="160">
  <si>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</si>
  <si>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</si>
  <si>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</si>
  <si>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</si>
  <si>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</si>
  <si>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</si>
  <si>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</si>
  <si>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</si>
  <si>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</si>
  <si>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</si>
  <si>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</si>
  <si>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</si>
  <si>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</si>
  <si>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</si>
  <si>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</si>
  <si>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</si>
  <si>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</si>
  <si>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</si>
  <si>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</si>
  <si>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</si>
  <si>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</si>
  <si>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</si>
  <si>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</si>
  <si>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</si>
  <si>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</si>
  <si>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</si>
  <si>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</si>
  <si>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</si>
  <si>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</si>
  <si>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</si>
  <si>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</si>
  <si>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</si>
  <si>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</si>
  <si>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</si>
  <si>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</si>
  <si>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</si>
  <si>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</si>
  <si>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</si>
  <si>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Greater than 200m (see below)</t>
  </si>
  <si>
    <t>Parameter 4</t>
  </si>
  <si>
    <t>Abbreviations:</t>
  </si>
  <si>
    <t>Local human population</t>
  </si>
  <si>
    <t>Nuisance - dust on cars, clothing etc.</t>
  </si>
  <si>
    <t>Nuisance, loss of amenity</t>
  </si>
  <si>
    <t>Odour</t>
  </si>
  <si>
    <t>Harm to human health, nuisance, loss of amenity</t>
  </si>
  <si>
    <t>Air transport and over land</t>
  </si>
  <si>
    <t>Pests (e.g. flies)</t>
  </si>
  <si>
    <t>Flood waters</t>
  </si>
  <si>
    <t>Direct run-off from site across ground surface, via surface water drains, ditches etc.</t>
  </si>
  <si>
    <t>Groundwater</t>
  </si>
  <si>
    <t>Any</t>
  </si>
  <si>
    <t>Standard Facility:</t>
  </si>
  <si>
    <t>Nuisance, loss of amenity and harm to animal health</t>
  </si>
  <si>
    <t>Local residents often sensitive to litter.</t>
  </si>
  <si>
    <t>Local human population and local environment</t>
  </si>
  <si>
    <t>Direct physical contact</t>
  </si>
  <si>
    <t xml:space="preserve">Abstraction from watercourse downstream of facility (for agricultural or potable use). </t>
  </si>
  <si>
    <t>Acute effects, closure of abstraction intakes.</t>
  </si>
  <si>
    <t>Parameter 7</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</si>
  <si>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</si>
  <si>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</si>
  <si>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</si>
  <si>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</si>
  <si>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</si>
  <si>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</si>
  <si>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</si>
  <si>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</si>
  <si>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</si>
  <si>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</si>
  <si>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</si>
  <si>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</si>
  <si>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</si>
  <si>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</si>
  <si>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</si>
  <si>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</si>
  <si>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Nuisance, loss of amenity, loss of sleep.</t>
  </si>
  <si>
    <t xml:space="preserve">Noise through the air and vibration through the ground. </t>
  </si>
  <si>
    <t>Local residents often sensitive to noise and vibration</t>
  </si>
  <si>
    <t>Local human population and / or livestock after gaining unauthorised access to the waste operation</t>
  </si>
  <si>
    <t>Local human population and local environment.</t>
  </si>
  <si>
    <t xml:space="preserve">Protected sites -  European sites and SSSIs  </t>
  </si>
  <si>
    <t>proposed or Special Protection Area or Ramsar site) or a Site of Special Scientific Interest (SSSI).</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</si>
  <si>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</si>
  <si>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</si>
  <si>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</si>
  <si>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</si>
  <si>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</si>
  <si>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</si>
  <si>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</si>
  <si>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</si>
  <si>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</si>
  <si>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</si>
  <si>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</si>
  <si>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</si>
  <si>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</si>
  <si>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</si>
  <si>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</si>
  <si>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Parameter 5</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</si>
  <si>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</si>
  <si>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</si>
  <si>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</si>
  <si>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</si>
  <si>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Respiratory irritation, illness and nuisance to local population.  Injury to staff or firefighters. Pollution of water or land.</t>
  </si>
  <si>
    <t>As above.</t>
  </si>
  <si>
    <t>Harm to protected site through toxic contamination, nutrient enrichment, smothering, disturbance, predation etc.</t>
  </si>
  <si>
    <t>All surface waters close to and downstream of site.</t>
  </si>
  <si>
    <t>Road safety, local residents often sensitive to mud on roads.</t>
  </si>
  <si>
    <t>Spillage of liquids, leachate from waste, contaminated rainwater run-off from waste e.g. containing suspended solids.</t>
  </si>
  <si>
    <t>Local residents often sensitive to dust.</t>
  </si>
  <si>
    <t>Parameter 8</t>
  </si>
  <si>
    <t xml:space="preserve">The permitted activities shall not be carried out within 200m of a European Site (candidate or Special Area of Conservation,  </t>
  </si>
  <si>
    <t>Parameter 9</t>
  </si>
  <si>
    <t>SR - emissions shall be free from noise and vibration......  SR (if required) - noise and vibration management plan.</t>
  </si>
  <si>
    <t>Although some permitted waste types are hazardous and some are flammable,  a medium magnitude risk is estimated.</t>
  </si>
  <si>
    <t>Permitted waste types include hazardous liquids so harm may not be temporary and reversible.</t>
  </si>
  <si>
    <t xml:space="preserve">Hazardous wastes washed off site will add to the volume and hazard of the local post-flood clean up workload.  </t>
  </si>
  <si>
    <t>Permitted waste types - Clinical &amp; Healthcare Waste</t>
  </si>
  <si>
    <t xml:space="preserve">All waste shall be stored in a building or a sealed container. </t>
  </si>
  <si>
    <t>All waste shall be stored on an impermeable surface with sealed drainage system.</t>
  </si>
  <si>
    <t>all storage in a building…or within sealed containers…. on an impermeable surface with sealed drainage system;</t>
  </si>
  <si>
    <t>separate storage of cytotoxics, waste medicines, sharps etc;  refrigerated storage of body parts….; etc</t>
  </si>
  <si>
    <t>Although some permitted waste types are hazardous,  a medium magnitude risk is estimated.</t>
  </si>
  <si>
    <t>Permitted wastes include infectious materials and may attract scavenging animals and birds.</t>
  </si>
  <si>
    <t xml:space="preserve">Permitted wastes include infectious materials and may attract pests. </t>
  </si>
  <si>
    <t>Risk of accidental combustion of waste is low.</t>
  </si>
  <si>
    <t>All waste is in bags or containers.  Although permitted waste types include some hazardous liquids a low magnitude risk is estimated. Watercourse must have medium / high flow for abstraction to be permitted, which will dilute contaminated run-off.</t>
  </si>
  <si>
    <t>The treatment of hazardous waste for disposal shall not exceed 50 tonnes per day.</t>
  </si>
  <si>
    <t>The treatment of waste shall take place within a building on an impermeable surface with sealed drainage system.</t>
  </si>
  <si>
    <t xml:space="preserve">Parameter 6 </t>
  </si>
  <si>
    <t>Parameter 10</t>
  </si>
  <si>
    <t xml:space="preserve">STAATT - State and Territorial Association on Alternative Treatment Technologies </t>
  </si>
  <si>
    <t>all treatment in a building… on an impermeable surface with sealed drainage system;</t>
  </si>
  <si>
    <t>Releases of particulate matter (dusts) and infectious micro-organisms (bioaerosols).</t>
  </si>
  <si>
    <t>Permitted activities - The storage and treatment of waste (D15, D9, R13, D14)</t>
  </si>
  <si>
    <t>Treatment activities are likely to cause releases. There is potential for exposure if anyone is living or working close to the site (apart from the operator and employees)</t>
  </si>
  <si>
    <t>Local residents often sensitive to odour.</t>
  </si>
  <si>
    <t>Although permitted waste types include some hazardous liquids a low magnitude risk is estimated.</t>
  </si>
  <si>
    <t>SR - emissions shall be free from odour….  SR - The operator shall maintain and implement an odour management plan.</t>
  </si>
  <si>
    <t>Chronic effects: deterioration of water quality</t>
  </si>
  <si>
    <t>Waste Operation: Clinical Waste &amp; Healthcare Waste Treatment  &amp; Transfer Station</t>
  </si>
  <si>
    <t xml:space="preserve">SR (emissions of substances not controlled by emission limits) - emissions of substances .... shall not cause pollution…., with appropriate measures: </t>
  </si>
  <si>
    <t>Waste is only accepted in bags or containers. Reusable containers require disinfection before leaving site. Site surfaces and static containers require periodic disinfection. Waste treatment must take place within a building and achieve STAATT Level III. SR (emissions of substances not controlled by emission limits). SR (if required) - emissions management plan.</t>
  </si>
  <si>
    <t>As above. Appropriate measures could include clearing litter arising from the activities from affected areas outside the site.</t>
  </si>
  <si>
    <t>As above (no appropriate measures defined). Appropriate measures could include clearing waste, litter and mud arising from the activities from affected areas outside the site.</t>
  </si>
  <si>
    <t xml:space="preserve">SR - emissions of substances not controlled by emission limits (including those from scavenging animals, scavenging birds and other pests) shall not cause pollution. </t>
  </si>
  <si>
    <t>As above. SR - management system (will include fire and spillages).</t>
  </si>
  <si>
    <t>As above (excluding comments on access to waste). Permitted activities do not include the burning of waste.</t>
  </si>
  <si>
    <t>SR (emissions of substances not controlled by emission limits).  SR (if required) - emissions management plan.</t>
  </si>
  <si>
    <t>SR - activities shall not be carried out within 200m of a European Site or SSSI. (Distance criteria as agreed with Natural England/Countryside Council for Wales).</t>
  </si>
  <si>
    <t>Parameter 11</t>
  </si>
  <si>
    <t>The activities shall not be carried out within Groundwater Source Protection Zone 1, or if a Source Protection Zone has not been defined then within 50m of any well spring or borehole used for the supply of water for human consumption. This must include Private Water Supplies.</t>
  </si>
  <si>
    <t>As above, also the activities shall not be carried out within Groundwater Source Protection Zone 1, or if a Source Protection Zone has not been defined then within 50m of any well spring or borehole used for the supply of water for human consumption</t>
  </si>
  <si>
    <t>Natural Resources Wales</t>
  </si>
  <si>
    <t>Generic risk assessment for standard rules set number SR2008No25 v5.0</t>
  </si>
  <si>
    <t>Quantity of waste accepted at the facility: &lt;75,000 tonnes per annum</t>
  </si>
  <si>
    <t xml:space="preserve">The maximum quantity of hazardous waste stored for disposal shall not exceed 10 tonnes and the maximum stored for recovery or disposal in aggregate shall not exceed 50 tonnes. </t>
  </si>
  <si>
    <t>SR - management system (will include flood risk management). Release of hazardous wastes restricted by SR - maximum hazardous waste storage 10 tonnes for disposal, 50 tonnes for recovery or disposal, SR (emissions of substances not controlled by emission limits) and SR - All liquids shall be provided with secondary containment.... (applies to wastes and non- wastes such as fuels).</t>
  </si>
  <si>
    <t>SR - activities shall be managed and operated in accordance with a management system (will include site security measures to prevent unauthorised access). Access to hazardous wastes restricted by SR - maximum hazardous waste storage 10 tonnes for disposal, 50 tonnes for recovery or disposal, SR (emissions of substances not controlled by emission limits) and SR - All liquids shall be provided with secondary containment.... (applies to wastes and non- wastes such as fuels).</t>
  </si>
  <si>
    <t xml:space="preserve">SR - maximum hazardous waste storage 10 tonnes for disposal, 50 tonnes for recovery or disposal. SR (emissions of substances not controlled by emission limits) all waste is in bags or containers so any spillage is likely to be small and detected quickly. SR - All liquids shall be provided with secondary containment.... (applies to wastes and non- wastes such as fuels).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</si>
</sst>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b/>
      <sz val="12"/>
      <name val="Arial"/>
      <family val="2"/>
    </font>
    <font>
      <sz val="12"/>
      <name val="Arial"/>
      <family val="2"/>
    </font>
    <font>
      <b/>
      <sz val="12"/>
      <name val="Arial"/>
      <family val="2"/>
    </font>
    <font>
      <b/>
      <sz val="14"/>
      <name val="Arial"/>
      <family val="2"/>
    </font>
    <font>
      <b/>
      <sz val="14"/>
      <name val="Arial"/>
      <family val="2"/>
    </font>
    <font>
      <sz val="8"/>
      <color indexed="81"/>
      <name val="Tahoma"/>
      <family val="2"/>
    </font>
    <font>
      <sz val="10"/>
      <color indexed="81"/>
      <name val="Arial"/>
      <family val="2"/>
    </font>
    <font>
      <b/>
      <sz val="10"/>
      <color indexed="81"/>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8">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6"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2" fillId="7" borderId="0" xfId="0" applyFont="1" applyFill="1" applyProtection="1"/>
    <xf numFmtId="0" fontId="2" fillId="7" borderId="0" xfId="0" applyFont="1" applyFill="1" applyBorder="1" applyProtection="1"/>
    <xf numFmtId="0" fontId="3" fillId="7" borderId="0" xfId="0" applyFont="1" applyFill="1" applyProtection="1"/>
    <xf numFmtId="0" fontId="3" fillId="7" borderId="0" xfId="0" applyFont="1" applyFill="1" applyBorder="1" applyProtection="1"/>
    <xf numFmtId="0" fontId="5" fillId="7" borderId="0" xfId="0" applyFont="1" applyFill="1" applyBorder="1" applyProtection="1"/>
    <xf numFmtId="0" fontId="4" fillId="7" borderId="0" xfId="0" applyFont="1" applyFill="1" applyBorder="1" applyProtection="1"/>
    <xf numFmtId="0" fontId="10" fillId="0" borderId="0" xfId="0" applyFont="1" applyFill="1" applyBorder="1"/>
    <xf numFmtId="0" fontId="10" fillId="0" borderId="0" xfId="0" applyFont="1" applyFill="1" applyBorder="1" applyAlignment="1">
      <alignment horizontal="left"/>
    </xf>
    <xf numFmtId="0" fontId="2" fillId="0" borderId="0" xfId="0" applyFont="1" applyFill="1" applyBorder="1" applyProtection="1"/>
    <xf numFmtId="0" fontId="0" fillId="0" borderId="0" xfId="0" applyFill="1" applyBorder="1" applyProtection="1"/>
    <xf numFmtId="0" fontId="10" fillId="0" borderId="0" xfId="0" applyFont="1" applyFill="1" applyBorder="1" applyProtection="1"/>
    <xf numFmtId="0" fontId="10"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3" xfId="0" applyNumberFormat="1" applyBorder="1" applyAlignment="1" applyProtection="1">
      <alignment vertical="top" wrapText="1"/>
      <protection locked="0"/>
    </xf>
    <xf numFmtId="0" fontId="0" fillId="0" borderId="28" xfId="0" applyBorder="1" applyAlignment="1" applyProtection="1">
      <alignment vertical="top" wrapText="1"/>
      <protection locked="0"/>
    </xf>
    <xf numFmtId="0" fontId="11" fillId="0" borderId="0" xfId="0" applyFont="1" applyAlignment="1">
      <alignment vertical="top"/>
    </xf>
    <xf numFmtId="0" fontId="11" fillId="0" borderId="0" xfId="0" applyFont="1" applyFill="1" applyBorder="1" applyProtection="1"/>
    <xf numFmtId="0" fontId="11" fillId="0" borderId="5" xfId="0" applyFont="1" applyBorder="1" applyAlignment="1" applyProtection="1">
      <alignment vertical="top" wrapText="1"/>
      <protection locked="0"/>
    </xf>
    <xf numFmtId="0" fontId="5" fillId="0" borderId="0" xfId="0" applyFont="1"/>
    <xf numFmtId="0" fontId="11" fillId="0" borderId="0" xfId="0" applyFont="1"/>
    <xf numFmtId="0" fontId="11" fillId="0" borderId="5" xfId="0" applyNumberFormat="1" applyFont="1" applyBorder="1" applyAlignment="1" applyProtection="1">
      <alignment vertical="top" wrapText="1"/>
      <protection locked="0"/>
    </xf>
    <xf numFmtId="0" fontId="11" fillId="0" borderId="0" xfId="0" applyFont="1" applyAlignment="1">
      <alignment vertical="top" wrapText="1"/>
    </xf>
    <xf numFmtId="15" fontId="0" fillId="0" borderId="15" xfId="0" applyNumberFormat="1" applyFill="1" applyBorder="1" applyAlignment="1" applyProtection="1">
      <alignment horizontal="left" vertical="top" wrapText="1"/>
      <protection locked="0"/>
    </xf>
    <xf numFmtId="0" fontId="0" fillId="0" borderId="15" xfId="0" applyFill="1"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11"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28"/>
  <sheetViews>
    <sheetView tabSelected="1" topLeftCell="B1" zoomScale="75" zoomScaleNormal="75" workbookViewId="0">
      <selection activeCell="B1" sqref="B1"/>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19" customWidth="1"/>
    <col min="10" max="10" width="20.26953125" customWidth="1"/>
    <col min="11" max="11" width="16.7265625" customWidth="1"/>
  </cols>
  <sheetData>
    <row r="2" spans="1:13" ht="18" x14ac:dyDescent="0.4">
      <c r="B2" s="78" t="s">
        <v>154</v>
      </c>
      <c r="C2" s="21"/>
      <c r="D2" s="21"/>
      <c r="E2" s="20"/>
    </row>
    <row r="3" spans="1:13" ht="12.75" customHeight="1" x14ac:dyDescent="0.35">
      <c r="B3" s="43"/>
      <c r="C3" s="43"/>
      <c r="D3" s="43"/>
      <c r="E3" s="45"/>
      <c r="F3" s="39"/>
      <c r="G3" s="39"/>
      <c r="H3" s="39"/>
      <c r="I3" s="39"/>
      <c r="J3" s="39"/>
      <c r="K3" s="39"/>
    </row>
    <row r="4" spans="1:13" ht="15.5" x14ac:dyDescent="0.35">
      <c r="B4" s="44" t="s">
        <v>52</v>
      </c>
      <c r="C4" s="44"/>
      <c r="D4" s="44"/>
      <c r="E4" s="46"/>
      <c r="F4" s="84" t="s">
        <v>140</v>
      </c>
      <c r="G4" s="84"/>
      <c r="H4" s="84"/>
      <c r="I4" s="84"/>
      <c r="J4" s="84"/>
      <c r="K4" s="40"/>
    </row>
    <row r="5" spans="1:13" ht="9.75" customHeight="1" x14ac:dyDescent="0.35">
      <c r="B5" s="44"/>
      <c r="C5" s="44"/>
      <c r="D5" s="44"/>
      <c r="E5" s="46"/>
      <c r="F5" s="42"/>
      <c r="G5" s="42"/>
      <c r="H5" s="39"/>
      <c r="I5" s="39"/>
      <c r="J5" s="39"/>
      <c r="K5" s="39"/>
    </row>
    <row r="6" spans="1:13" ht="15.5" x14ac:dyDescent="0.35">
      <c r="B6" s="44" t="s">
        <v>0</v>
      </c>
      <c r="C6" s="46"/>
      <c r="D6" s="46"/>
      <c r="E6" s="46"/>
      <c r="F6" s="84" t="s">
        <v>35</v>
      </c>
      <c r="G6" s="84"/>
      <c r="H6" s="84"/>
      <c r="I6" s="84"/>
      <c r="J6" s="84"/>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85" t="s">
        <v>38</v>
      </c>
      <c r="G8" s="86"/>
      <c r="H8" s="86"/>
      <c r="I8" s="86"/>
      <c r="J8" s="86"/>
      <c r="K8" s="40"/>
    </row>
    <row r="9" spans="1:13" ht="10.5" customHeight="1" x14ac:dyDescent="0.25">
      <c r="B9" s="42"/>
      <c r="C9" s="42"/>
      <c r="D9" s="42"/>
      <c r="E9" s="42"/>
      <c r="F9" s="42"/>
      <c r="G9" s="42"/>
      <c r="H9" s="39"/>
      <c r="I9" s="39"/>
      <c r="J9" s="39"/>
      <c r="K9" s="39"/>
    </row>
    <row r="10" spans="1:13" ht="15.5" x14ac:dyDescent="0.35">
      <c r="B10" s="48" t="s">
        <v>1</v>
      </c>
      <c r="C10" s="42"/>
      <c r="D10" s="42"/>
      <c r="E10" s="42"/>
      <c r="F10" s="87" t="s">
        <v>153</v>
      </c>
      <c r="G10" s="87"/>
      <c r="H10" s="87"/>
      <c r="I10" s="87"/>
      <c r="J10" s="87"/>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82">
        <v>42948</v>
      </c>
      <c r="G12" s="83"/>
      <c r="H12" s="83"/>
      <c r="I12" s="83"/>
      <c r="J12" s="83"/>
      <c r="K12" s="40"/>
    </row>
    <row r="13" spans="1:13" ht="15.5" x14ac:dyDescent="0.35">
      <c r="B13" s="44"/>
      <c r="C13" s="42"/>
      <c r="D13" s="42"/>
      <c r="E13" s="42"/>
      <c r="F13" s="42"/>
      <c r="G13" s="42"/>
      <c r="H13" s="44"/>
      <c r="I13" s="42"/>
      <c r="J13" s="42"/>
      <c r="K13" s="42"/>
    </row>
    <row r="14" spans="1:13" ht="15.5" x14ac:dyDescent="0.35">
      <c r="A14" s="13"/>
      <c r="B14" s="51"/>
      <c r="C14" s="52" t="s">
        <v>61</v>
      </c>
      <c r="D14" s="52"/>
      <c r="E14" s="52"/>
      <c r="F14" s="52"/>
      <c r="G14" s="52"/>
      <c r="H14" s="51"/>
      <c r="I14" s="52"/>
      <c r="J14" s="52"/>
      <c r="K14" s="52"/>
      <c r="L14" s="13"/>
      <c r="M14" s="13"/>
    </row>
    <row r="15" spans="1:13" ht="15.5" x14ac:dyDescent="0.35">
      <c r="A15" s="13"/>
      <c r="B15" s="51"/>
      <c r="C15" t="s">
        <v>31</v>
      </c>
      <c r="D15" s="52" t="s">
        <v>134</v>
      </c>
      <c r="E15" s="52"/>
      <c r="F15" s="52"/>
      <c r="G15" s="52"/>
      <c r="H15" s="51"/>
      <c r="I15" s="52"/>
      <c r="J15" s="52"/>
      <c r="K15" s="52"/>
      <c r="L15" s="13"/>
      <c r="M15" s="13"/>
    </row>
    <row r="16" spans="1:13" x14ac:dyDescent="0.25">
      <c r="A16" s="13"/>
      <c r="C16" t="s">
        <v>32</v>
      </c>
      <c r="D16" t="s">
        <v>117</v>
      </c>
      <c r="K16" s="52"/>
      <c r="L16" s="13"/>
      <c r="M16" s="13"/>
    </row>
    <row r="17" spans="1:13" x14ac:dyDescent="0.25">
      <c r="A17" s="13"/>
      <c r="C17" t="s">
        <v>33</v>
      </c>
      <c r="D17" s="79" t="s">
        <v>155</v>
      </c>
      <c r="K17" s="52"/>
      <c r="L17" s="13"/>
      <c r="M17" s="13"/>
    </row>
    <row r="18" spans="1:13" x14ac:dyDescent="0.25">
      <c r="A18" s="13"/>
      <c r="C18" t="s">
        <v>39</v>
      </c>
      <c r="D18" s="79" t="s">
        <v>156</v>
      </c>
      <c r="K18" s="52"/>
      <c r="L18" s="13"/>
      <c r="M18" s="13"/>
    </row>
    <row r="19" spans="1:13" x14ac:dyDescent="0.25">
      <c r="A19" s="13"/>
      <c r="C19" t="s">
        <v>98</v>
      </c>
      <c r="D19" s="79" t="s">
        <v>127</v>
      </c>
      <c r="K19" s="52"/>
      <c r="L19" s="13"/>
      <c r="M19" s="13"/>
    </row>
    <row r="20" spans="1:13" x14ac:dyDescent="0.25">
      <c r="A20" s="13"/>
      <c r="C20" t="s">
        <v>129</v>
      </c>
      <c r="D20" t="s">
        <v>128</v>
      </c>
      <c r="K20" s="52"/>
      <c r="L20" s="13"/>
      <c r="M20" s="13"/>
    </row>
    <row r="21" spans="1:13" x14ac:dyDescent="0.25">
      <c r="A21" s="13"/>
      <c r="C21" t="s">
        <v>59</v>
      </c>
      <c r="D21" t="s">
        <v>118</v>
      </c>
      <c r="K21" s="52"/>
      <c r="L21" s="13"/>
      <c r="M21" s="13"/>
    </row>
    <row r="22" spans="1:13" x14ac:dyDescent="0.25">
      <c r="A22" s="13"/>
      <c r="C22" t="s">
        <v>110</v>
      </c>
      <c r="D22" t="s">
        <v>119</v>
      </c>
      <c r="K22" s="52"/>
      <c r="L22" s="13"/>
      <c r="M22" s="13"/>
    </row>
    <row r="23" spans="1:13" x14ac:dyDescent="0.25">
      <c r="A23" s="13"/>
      <c r="C23" t="s">
        <v>112</v>
      </c>
      <c r="D23" t="s">
        <v>99</v>
      </c>
      <c r="K23" s="52"/>
      <c r="L23" s="13"/>
      <c r="M23" s="13"/>
    </row>
    <row r="24" spans="1:13" x14ac:dyDescent="0.25">
      <c r="A24" s="13"/>
      <c r="D24" t="s">
        <v>60</v>
      </c>
      <c r="K24" s="52"/>
      <c r="L24" s="13"/>
      <c r="M24" s="13"/>
    </row>
    <row r="25" spans="1:13" x14ac:dyDescent="0.25">
      <c r="A25" s="13"/>
      <c r="C25" t="s">
        <v>130</v>
      </c>
      <c r="D25" t="s">
        <v>111</v>
      </c>
      <c r="K25" s="52"/>
      <c r="L25" s="13"/>
      <c r="M25" s="13"/>
    </row>
    <row r="26" spans="1:13" x14ac:dyDescent="0.25">
      <c r="A26" s="13"/>
      <c r="D26" t="s">
        <v>82</v>
      </c>
      <c r="K26" s="52"/>
      <c r="L26" s="13"/>
      <c r="M26" s="13"/>
    </row>
    <row r="27" spans="1:13" ht="42.75" customHeight="1" x14ac:dyDescent="0.25">
      <c r="A27" s="13"/>
      <c r="C27" s="75" t="s">
        <v>150</v>
      </c>
      <c r="D27" s="81" t="s">
        <v>151</v>
      </c>
      <c r="E27" s="81"/>
      <c r="F27" s="81"/>
      <c r="G27" s="81"/>
      <c r="H27" s="81"/>
      <c r="I27" s="81"/>
      <c r="J27" s="81"/>
      <c r="K27" s="76"/>
      <c r="L27" s="13"/>
      <c r="M27" s="13"/>
    </row>
    <row r="28" spans="1:13" x14ac:dyDescent="0.25">
      <c r="A28" s="13"/>
      <c r="C28" t="s">
        <v>40</v>
      </c>
      <c r="D28" t="s">
        <v>62</v>
      </c>
      <c r="K28" s="52"/>
      <c r="L28" s="13"/>
      <c r="M28" s="13"/>
    </row>
    <row r="29" spans="1:13" x14ac:dyDescent="0.25">
      <c r="A29" s="13"/>
      <c r="D29" t="s">
        <v>131</v>
      </c>
      <c r="K29" s="52"/>
      <c r="L29" s="13"/>
      <c r="M29" s="13"/>
    </row>
    <row r="30" spans="1:13" x14ac:dyDescent="0.25">
      <c r="A30" s="13"/>
      <c r="D30" t="s">
        <v>141</v>
      </c>
      <c r="K30" s="52"/>
      <c r="L30" s="13"/>
      <c r="M30" s="13"/>
    </row>
    <row r="31" spans="1:13" x14ac:dyDescent="0.25">
      <c r="A31" s="13"/>
      <c r="D31" t="s">
        <v>132</v>
      </c>
      <c r="K31" s="52"/>
      <c r="L31" s="13"/>
      <c r="M31" s="13"/>
    </row>
    <row r="32" spans="1:13" x14ac:dyDescent="0.25">
      <c r="A32" s="13"/>
      <c r="D32" t="s">
        <v>120</v>
      </c>
      <c r="K32" s="52"/>
      <c r="L32" s="13"/>
      <c r="M32" s="13"/>
    </row>
    <row r="33" spans="1:13" x14ac:dyDescent="0.25">
      <c r="A33" s="13"/>
      <c r="D33" t="s">
        <v>121</v>
      </c>
      <c r="K33" s="52"/>
      <c r="L33" s="13"/>
      <c r="M33" s="13"/>
    </row>
    <row r="34" spans="1:13" x14ac:dyDescent="0.25">
      <c r="A34" s="13"/>
      <c r="K34" s="52"/>
      <c r="L34" s="13"/>
      <c r="M34" s="13"/>
    </row>
    <row r="35" spans="1:13" ht="13" thickBot="1" x14ac:dyDescent="0.3">
      <c r="B35" s="13"/>
      <c r="C35" s="13"/>
      <c r="D35" s="13"/>
      <c r="E35" s="13"/>
      <c r="F35" s="12"/>
      <c r="G35" s="13"/>
      <c r="H35" s="13"/>
      <c r="I35" s="13"/>
      <c r="J35" s="13"/>
      <c r="K35" s="13"/>
    </row>
    <row r="36" spans="1:13" ht="28.5" customHeight="1" thickTop="1" x14ac:dyDescent="0.25">
      <c r="A36" s="2"/>
      <c r="B36" s="18" t="s">
        <v>3</v>
      </c>
      <c r="C36" s="14"/>
      <c r="D36" s="14"/>
      <c r="E36" s="14"/>
      <c r="F36" s="15"/>
      <c r="G36" s="16" t="s">
        <v>4</v>
      </c>
      <c r="H36" s="16"/>
      <c r="I36" s="17"/>
      <c r="J36" s="18" t="s">
        <v>34</v>
      </c>
      <c r="K36" s="19"/>
    </row>
    <row r="37" spans="1:13" ht="26" x14ac:dyDescent="0.25">
      <c r="A37" s="1"/>
      <c r="B37" s="3" t="s">
        <v>5</v>
      </c>
      <c r="C37" s="4" t="s">
        <v>6</v>
      </c>
      <c r="D37" s="4" t="s">
        <v>7</v>
      </c>
      <c r="E37" s="5" t="s">
        <v>8</v>
      </c>
      <c r="F37" s="3" t="s">
        <v>9</v>
      </c>
      <c r="G37" s="4" t="s">
        <v>10</v>
      </c>
      <c r="H37" s="4" t="s">
        <v>11</v>
      </c>
      <c r="I37" s="5" t="s">
        <v>12</v>
      </c>
      <c r="J37" s="3" t="s">
        <v>13</v>
      </c>
      <c r="K37" s="57" t="s">
        <v>14</v>
      </c>
    </row>
    <row r="38" spans="1:13" ht="121.5" customHeight="1" x14ac:dyDescent="0.25">
      <c r="A38" s="1"/>
      <c r="B38" s="6" t="s">
        <v>15</v>
      </c>
      <c r="C38" s="7" t="s">
        <v>16</v>
      </c>
      <c r="D38" s="7" t="s">
        <v>17</v>
      </c>
      <c r="E38" s="8" t="s">
        <v>18</v>
      </c>
      <c r="F38" s="6" t="s">
        <v>19</v>
      </c>
      <c r="G38" s="7" t="s">
        <v>20</v>
      </c>
      <c r="H38" s="7" t="s">
        <v>21</v>
      </c>
      <c r="I38" s="8" t="s">
        <v>22</v>
      </c>
      <c r="J38" s="6" t="s">
        <v>23</v>
      </c>
      <c r="K38" s="58" t="s">
        <v>36</v>
      </c>
    </row>
    <row r="39" spans="1:13" ht="243.75" customHeight="1" x14ac:dyDescent="0.25">
      <c r="A39" s="35"/>
      <c r="B39" s="30" t="s">
        <v>41</v>
      </c>
      <c r="C39" s="31" t="s">
        <v>133</v>
      </c>
      <c r="D39" s="31" t="s">
        <v>85</v>
      </c>
      <c r="E39" s="32" t="s">
        <v>65</v>
      </c>
      <c r="F39" s="55" t="s">
        <v>27</v>
      </c>
      <c r="G39" s="56" t="s">
        <v>27</v>
      </c>
      <c r="H39" s="62" t="s">
        <v>27</v>
      </c>
      <c r="I39" s="36" t="s">
        <v>135</v>
      </c>
      <c r="J39" s="30" t="s">
        <v>142</v>
      </c>
      <c r="K39" s="37" t="s">
        <v>25</v>
      </c>
    </row>
    <row r="40" spans="1:13" ht="36" customHeight="1" x14ac:dyDescent="0.25">
      <c r="A40" s="35"/>
      <c r="B40" s="30" t="s">
        <v>41</v>
      </c>
      <c r="C40" s="31" t="s">
        <v>83</v>
      </c>
      <c r="D40" s="31" t="s">
        <v>42</v>
      </c>
      <c r="E40" s="32" t="s">
        <v>64</v>
      </c>
      <c r="F40" s="55" t="s">
        <v>25</v>
      </c>
      <c r="G40" s="56" t="s">
        <v>25</v>
      </c>
      <c r="H40" s="62" t="s">
        <v>25</v>
      </c>
      <c r="I40" s="36" t="s">
        <v>109</v>
      </c>
      <c r="J40" s="30" t="s">
        <v>63</v>
      </c>
      <c r="K40" s="37" t="s">
        <v>24</v>
      </c>
    </row>
    <row r="41" spans="1:13" ht="87" customHeight="1" x14ac:dyDescent="0.25">
      <c r="A41" s="35"/>
      <c r="B41" s="30" t="s">
        <v>66</v>
      </c>
      <c r="C41" s="31" t="s">
        <v>100</v>
      </c>
      <c r="D41" s="31" t="s">
        <v>53</v>
      </c>
      <c r="E41" s="32" t="s">
        <v>64</v>
      </c>
      <c r="F41" s="55" t="s">
        <v>26</v>
      </c>
      <c r="G41" s="56" t="s">
        <v>26</v>
      </c>
      <c r="H41" s="62" t="s">
        <v>26</v>
      </c>
      <c r="I41" s="36" t="s">
        <v>54</v>
      </c>
      <c r="J41" s="30" t="s">
        <v>143</v>
      </c>
      <c r="K41" s="37" t="s">
        <v>24</v>
      </c>
    </row>
    <row r="42" spans="1:13" ht="116.25" customHeight="1" x14ac:dyDescent="0.25">
      <c r="A42" s="35"/>
      <c r="B42" s="30" t="s">
        <v>41</v>
      </c>
      <c r="C42" s="31" t="s">
        <v>67</v>
      </c>
      <c r="D42" s="31" t="s">
        <v>86</v>
      </c>
      <c r="E42" s="32" t="s">
        <v>68</v>
      </c>
      <c r="F42" s="55" t="s">
        <v>25</v>
      </c>
      <c r="G42" s="56" t="s">
        <v>26</v>
      </c>
      <c r="H42" s="62" t="s">
        <v>25</v>
      </c>
      <c r="I42" s="36" t="s">
        <v>107</v>
      </c>
      <c r="J42" s="30" t="s">
        <v>144</v>
      </c>
      <c r="K42" s="37" t="s">
        <v>25</v>
      </c>
    </row>
    <row r="43" spans="1:13" ht="86.25" customHeight="1" x14ac:dyDescent="0.25">
      <c r="A43" s="35"/>
      <c r="B43" s="30" t="s">
        <v>41</v>
      </c>
      <c r="C43" s="31" t="s">
        <v>44</v>
      </c>
      <c r="D43" s="31" t="s">
        <v>43</v>
      </c>
      <c r="E43" s="32" t="s">
        <v>65</v>
      </c>
      <c r="F43" s="55" t="s">
        <v>27</v>
      </c>
      <c r="G43" s="56" t="s">
        <v>27</v>
      </c>
      <c r="H43" s="62" t="s">
        <v>27</v>
      </c>
      <c r="I43" s="36" t="s">
        <v>136</v>
      </c>
      <c r="J43" s="30" t="s">
        <v>138</v>
      </c>
      <c r="K43" s="37" t="s">
        <v>25</v>
      </c>
    </row>
    <row r="44" spans="1:13" ht="88.5" customHeight="1" x14ac:dyDescent="0.25">
      <c r="A44" s="35"/>
      <c r="B44" s="30" t="s">
        <v>41</v>
      </c>
      <c r="C44" s="31" t="s">
        <v>94</v>
      </c>
      <c r="D44" s="31" t="s">
        <v>76</v>
      </c>
      <c r="E44" s="32" t="s">
        <v>77</v>
      </c>
      <c r="F44" s="55" t="s">
        <v>26</v>
      </c>
      <c r="G44" s="56" t="s">
        <v>26</v>
      </c>
      <c r="H44" s="62" t="s">
        <v>26</v>
      </c>
      <c r="I44" s="36" t="s">
        <v>78</v>
      </c>
      <c r="J44" s="30" t="s">
        <v>113</v>
      </c>
      <c r="K44" s="37" t="s">
        <v>25</v>
      </c>
    </row>
    <row r="45" spans="1:13" ht="113.25" customHeight="1" x14ac:dyDescent="0.25">
      <c r="A45" s="35"/>
      <c r="B45" s="30" t="s">
        <v>41</v>
      </c>
      <c r="C45" s="31" t="s">
        <v>69</v>
      </c>
      <c r="D45" s="31" t="s">
        <v>101</v>
      </c>
      <c r="E45" s="32" t="s">
        <v>46</v>
      </c>
      <c r="F45" s="55" t="s">
        <v>26</v>
      </c>
      <c r="G45" s="56" t="s">
        <v>27</v>
      </c>
      <c r="H45" s="62" t="s">
        <v>27</v>
      </c>
      <c r="I45" s="36" t="s">
        <v>123</v>
      </c>
      <c r="J45" s="30" t="s">
        <v>145</v>
      </c>
      <c r="K45" s="37" t="s">
        <v>25</v>
      </c>
    </row>
    <row r="46" spans="1:13" ht="60.75" customHeight="1" x14ac:dyDescent="0.25">
      <c r="A46" s="35"/>
      <c r="B46" s="30" t="s">
        <v>41</v>
      </c>
      <c r="C46" s="31" t="s">
        <v>47</v>
      </c>
      <c r="D46" s="31" t="s">
        <v>45</v>
      </c>
      <c r="E46" s="32" t="s">
        <v>46</v>
      </c>
      <c r="F46" s="63" t="s">
        <v>26</v>
      </c>
      <c r="G46" s="56" t="s">
        <v>27</v>
      </c>
      <c r="H46" s="62" t="s">
        <v>27</v>
      </c>
      <c r="I46" s="36" t="s">
        <v>124</v>
      </c>
      <c r="J46" s="30" t="s">
        <v>83</v>
      </c>
      <c r="K46" s="37" t="s">
        <v>25</v>
      </c>
    </row>
    <row r="47" spans="1:13" ht="213.75" customHeight="1" x14ac:dyDescent="0.25">
      <c r="A47" s="35"/>
      <c r="B47" s="30" t="s">
        <v>55</v>
      </c>
      <c r="C47" s="31" t="s">
        <v>70</v>
      </c>
      <c r="D47" s="31" t="s">
        <v>71</v>
      </c>
      <c r="E47" s="32" t="s">
        <v>48</v>
      </c>
      <c r="F47" s="55" t="s">
        <v>25</v>
      </c>
      <c r="G47" s="56" t="s">
        <v>26</v>
      </c>
      <c r="H47" s="62" t="s">
        <v>25</v>
      </c>
      <c r="I47" s="36" t="s">
        <v>116</v>
      </c>
      <c r="J47" s="77" t="s">
        <v>157</v>
      </c>
      <c r="K47" s="37" t="s">
        <v>24</v>
      </c>
    </row>
    <row r="48" spans="1:13" ht="267.75" customHeight="1" x14ac:dyDescent="0.25">
      <c r="A48" s="35"/>
      <c r="B48" s="30" t="s">
        <v>79</v>
      </c>
      <c r="C48" s="31" t="s">
        <v>72</v>
      </c>
      <c r="D48" s="31" t="s">
        <v>73</v>
      </c>
      <c r="E48" s="32" t="s">
        <v>56</v>
      </c>
      <c r="F48" s="55" t="s">
        <v>26</v>
      </c>
      <c r="G48" s="56" t="s">
        <v>26</v>
      </c>
      <c r="H48" s="62" t="s">
        <v>26</v>
      </c>
      <c r="I48" s="36" t="s">
        <v>122</v>
      </c>
      <c r="J48" s="77" t="s">
        <v>158</v>
      </c>
      <c r="K48" s="37" t="s">
        <v>25</v>
      </c>
    </row>
    <row r="49" spans="1:11" ht="119.25" customHeight="1" x14ac:dyDescent="0.25">
      <c r="A49" s="35"/>
      <c r="B49" s="30" t="s">
        <v>80</v>
      </c>
      <c r="C49" s="31" t="s">
        <v>95</v>
      </c>
      <c r="D49" s="31" t="s">
        <v>96</v>
      </c>
      <c r="E49" s="32" t="s">
        <v>97</v>
      </c>
      <c r="F49" s="55" t="s">
        <v>26</v>
      </c>
      <c r="G49" s="56" t="s">
        <v>26</v>
      </c>
      <c r="H49" s="62" t="s">
        <v>26</v>
      </c>
      <c r="I49" s="36" t="s">
        <v>114</v>
      </c>
      <c r="J49" s="30" t="s">
        <v>146</v>
      </c>
      <c r="K49" s="37" t="s">
        <v>25</v>
      </c>
    </row>
    <row r="50" spans="1:11" ht="98.25" customHeight="1" x14ac:dyDescent="0.25">
      <c r="A50" s="35"/>
      <c r="B50" s="30" t="s">
        <v>55</v>
      </c>
      <c r="C50" s="31" t="s">
        <v>102</v>
      </c>
      <c r="D50" s="31" t="s">
        <v>103</v>
      </c>
      <c r="E50" s="32" t="s">
        <v>104</v>
      </c>
      <c r="F50" s="55" t="s">
        <v>25</v>
      </c>
      <c r="G50" s="56" t="s">
        <v>26</v>
      </c>
      <c r="H50" s="62" t="s">
        <v>25</v>
      </c>
      <c r="I50" s="36" t="s">
        <v>125</v>
      </c>
      <c r="J50" s="30" t="s">
        <v>147</v>
      </c>
      <c r="K50" s="37" t="s">
        <v>25</v>
      </c>
    </row>
    <row r="51" spans="1:11" ht="214.5" customHeight="1" x14ac:dyDescent="0.25">
      <c r="A51" s="35"/>
      <c r="B51" s="30" t="s">
        <v>106</v>
      </c>
      <c r="C51" s="31" t="s">
        <v>108</v>
      </c>
      <c r="D51" s="31" t="s">
        <v>74</v>
      </c>
      <c r="E51" s="32" t="s">
        <v>49</v>
      </c>
      <c r="F51" s="55" t="s">
        <v>25</v>
      </c>
      <c r="G51" s="56" t="s">
        <v>26</v>
      </c>
      <c r="H51" s="62" t="s">
        <v>25</v>
      </c>
      <c r="I51" s="36" t="s">
        <v>137</v>
      </c>
      <c r="J51" s="80" t="s">
        <v>159</v>
      </c>
      <c r="K51" s="37" t="s">
        <v>25</v>
      </c>
    </row>
    <row r="52" spans="1:11" ht="69" customHeight="1" x14ac:dyDescent="0.25">
      <c r="A52" s="35"/>
      <c r="B52" s="30" t="s">
        <v>106</v>
      </c>
      <c r="C52" s="31" t="s">
        <v>63</v>
      </c>
      <c r="D52" s="31" t="s">
        <v>139</v>
      </c>
      <c r="E52" s="32" t="s">
        <v>93</v>
      </c>
      <c r="F52" s="55" t="s">
        <v>25</v>
      </c>
      <c r="G52" s="56" t="s">
        <v>26</v>
      </c>
      <c r="H52" s="62" t="s">
        <v>25</v>
      </c>
      <c r="I52" s="36" t="s">
        <v>115</v>
      </c>
      <c r="J52" s="30" t="s">
        <v>83</v>
      </c>
      <c r="K52" s="37" t="s">
        <v>25</v>
      </c>
    </row>
    <row r="53" spans="1:11" ht="171" customHeight="1" x14ac:dyDescent="0.25">
      <c r="A53" s="35"/>
      <c r="B53" s="30" t="s">
        <v>57</v>
      </c>
      <c r="C53" s="31" t="s">
        <v>83</v>
      </c>
      <c r="D53" s="31" t="s">
        <v>58</v>
      </c>
      <c r="E53" s="32" t="s">
        <v>91</v>
      </c>
      <c r="F53" s="55" t="s">
        <v>25</v>
      </c>
      <c r="G53" s="56" t="s">
        <v>26</v>
      </c>
      <c r="H53" s="62" t="s">
        <v>25</v>
      </c>
      <c r="I53" s="36" t="s">
        <v>126</v>
      </c>
      <c r="J53" s="77" t="s">
        <v>152</v>
      </c>
      <c r="K53" s="37" t="s">
        <v>25</v>
      </c>
    </row>
    <row r="54" spans="1:11" ht="174.75" customHeight="1" thickBot="1" x14ac:dyDescent="0.3">
      <c r="A54" s="35"/>
      <c r="B54" s="33" t="s">
        <v>50</v>
      </c>
      <c r="C54" s="34" t="s">
        <v>83</v>
      </c>
      <c r="D54" s="34" t="s">
        <v>92</v>
      </c>
      <c r="E54" s="59" t="s">
        <v>75</v>
      </c>
      <c r="F54" s="64" t="s">
        <v>25</v>
      </c>
      <c r="G54" s="60" t="s">
        <v>26</v>
      </c>
      <c r="H54" s="65" t="s">
        <v>25</v>
      </c>
      <c r="I54" s="61" t="s">
        <v>115</v>
      </c>
      <c r="J54" s="33" t="s">
        <v>152</v>
      </c>
      <c r="K54" s="38" t="s">
        <v>25</v>
      </c>
    </row>
    <row r="55" spans="1:11" ht="87.75" customHeight="1" thickTop="1" thickBot="1" x14ac:dyDescent="0.3">
      <c r="A55" s="35"/>
      <c r="B55" s="66" t="s">
        <v>41</v>
      </c>
      <c r="C55" s="67" t="s">
        <v>84</v>
      </c>
      <c r="D55" s="67" t="s">
        <v>88</v>
      </c>
      <c r="E55" s="68" t="s">
        <v>87</v>
      </c>
      <c r="F55" s="69" t="s">
        <v>25</v>
      </c>
      <c r="G55" s="70" t="s">
        <v>26</v>
      </c>
      <c r="H55" s="71" t="s">
        <v>25</v>
      </c>
      <c r="I55" s="72" t="s">
        <v>89</v>
      </c>
      <c r="J55" s="73" t="s">
        <v>148</v>
      </c>
      <c r="K55" s="74" t="s">
        <v>24</v>
      </c>
    </row>
    <row r="56" spans="1:11" ht="115.5" customHeight="1" thickTop="1" thickBot="1" x14ac:dyDescent="0.3">
      <c r="A56" s="35"/>
      <c r="B56" s="33" t="s">
        <v>81</v>
      </c>
      <c r="C56" s="34" t="s">
        <v>51</v>
      </c>
      <c r="D56" s="34" t="s">
        <v>105</v>
      </c>
      <c r="E56" s="59" t="s">
        <v>51</v>
      </c>
      <c r="F56" s="55" t="s">
        <v>25</v>
      </c>
      <c r="G56" s="60" t="s">
        <v>26</v>
      </c>
      <c r="H56" s="62" t="s">
        <v>25</v>
      </c>
      <c r="I56" s="61" t="s">
        <v>90</v>
      </c>
      <c r="J56" s="33" t="s">
        <v>149</v>
      </c>
      <c r="K56" s="38" t="s">
        <v>25</v>
      </c>
    </row>
    <row r="57" spans="1:11" ht="13" thickTop="1" x14ac:dyDescent="0.25">
      <c r="A57" s="9"/>
      <c r="B57" s="10"/>
      <c r="C57" s="10"/>
      <c r="D57" s="10"/>
      <c r="E57" s="10"/>
      <c r="F57" s="11"/>
      <c r="G57" s="11"/>
      <c r="H57" s="11"/>
      <c r="I57" s="11"/>
      <c r="J57" s="10"/>
      <c r="K57" s="10"/>
    </row>
    <row r="58" spans="1:11" ht="15.5" x14ac:dyDescent="0.35">
      <c r="A58" s="9"/>
      <c r="B58" s="54" t="s">
        <v>28</v>
      </c>
      <c r="C58" s="52" t="s">
        <v>29</v>
      </c>
      <c r="D58" s="52"/>
      <c r="E58" s="52"/>
      <c r="F58" s="52"/>
      <c r="G58" s="52"/>
      <c r="H58" s="51"/>
      <c r="I58" s="52"/>
      <c r="J58" s="52"/>
      <c r="K58" s="1"/>
    </row>
    <row r="59" spans="1:11" ht="15.5" x14ac:dyDescent="0.35">
      <c r="A59" s="9"/>
      <c r="B59" s="53"/>
      <c r="C59" s="52" t="s">
        <v>30</v>
      </c>
      <c r="D59" s="52"/>
      <c r="E59" s="52"/>
      <c r="F59" s="52"/>
      <c r="G59" s="52"/>
      <c r="H59" s="51"/>
      <c r="I59" s="52"/>
      <c r="J59" s="52"/>
      <c r="K59" s="1"/>
    </row>
    <row r="60" spans="1:11" ht="15.5" x14ac:dyDescent="0.35">
      <c r="A60" s="9"/>
      <c r="B60" s="53"/>
      <c r="C60" s="52"/>
      <c r="D60" s="52"/>
      <c r="E60" s="52"/>
      <c r="F60" s="52"/>
      <c r="G60" s="52"/>
      <c r="H60" s="51"/>
      <c r="I60" s="52"/>
      <c r="J60" s="52"/>
      <c r="K60" s="1"/>
    </row>
    <row r="61" spans="1:11" ht="15.5" hidden="1" x14ac:dyDescent="0.35">
      <c r="A61" s="9"/>
      <c r="B61" s="53"/>
      <c r="C61" s="52"/>
      <c r="D61" s="52"/>
      <c r="E61" s="52"/>
      <c r="F61" s="52"/>
      <c r="G61" s="52"/>
      <c r="H61" s="51"/>
      <c r="I61" s="52"/>
      <c r="J61" s="52"/>
      <c r="K61" s="1"/>
    </row>
    <row r="62" spans="1:11" hidden="1" x14ac:dyDescent="0.25">
      <c r="A62" s="9"/>
      <c r="B62" s="1"/>
      <c r="C62" s="1"/>
      <c r="D62" s="1"/>
      <c r="E62" s="1"/>
      <c r="F62" s="12"/>
      <c r="G62" s="12"/>
      <c r="H62" s="12"/>
      <c r="I62" s="12"/>
      <c r="J62" s="1"/>
      <c r="K62" s="1"/>
    </row>
    <row r="63" spans="1:11" ht="13" hidden="1" x14ac:dyDescent="0.3">
      <c r="A63" s="9"/>
      <c r="B63" s="1"/>
      <c r="C63" s="50" t="s">
        <v>24</v>
      </c>
      <c r="D63" s="50" t="s">
        <v>25</v>
      </c>
      <c r="E63" s="50" t="s">
        <v>26</v>
      </c>
      <c r="F63" s="50" t="s">
        <v>27</v>
      </c>
      <c r="G63" s="12"/>
      <c r="H63" s="12"/>
      <c r="I63" s="12"/>
      <c r="J63" s="1"/>
      <c r="K63" s="1"/>
    </row>
    <row r="64" spans="1:11" ht="13" hidden="1" x14ac:dyDescent="0.3">
      <c r="A64" s="9"/>
      <c r="B64" s="49" t="s">
        <v>27</v>
      </c>
      <c r="C64" s="27">
        <v>4</v>
      </c>
      <c r="D64" s="25">
        <v>8</v>
      </c>
      <c r="E64" s="24">
        <v>12</v>
      </c>
      <c r="F64" s="23">
        <v>16</v>
      </c>
      <c r="G64" s="12"/>
      <c r="H64" s="12"/>
      <c r="I64" s="12"/>
      <c r="J64" s="1"/>
      <c r="K64" s="1"/>
    </row>
    <row r="65" spans="1:11" ht="13" hidden="1" x14ac:dyDescent="0.3">
      <c r="A65" s="9"/>
      <c r="B65" s="49" t="s">
        <v>26</v>
      </c>
      <c r="C65" s="27">
        <v>3</v>
      </c>
      <c r="D65" s="25">
        <v>6</v>
      </c>
      <c r="E65" s="26">
        <v>9</v>
      </c>
      <c r="F65" s="23">
        <v>12</v>
      </c>
      <c r="G65" s="12"/>
      <c r="H65" s="12"/>
      <c r="I65" s="12"/>
      <c r="J65" s="1"/>
      <c r="K65" s="1"/>
    </row>
    <row r="66" spans="1:11" ht="13" hidden="1" x14ac:dyDescent="0.3">
      <c r="A66" s="9"/>
      <c r="B66" s="49" t="s">
        <v>25</v>
      </c>
      <c r="C66" s="27">
        <v>2</v>
      </c>
      <c r="D66" s="27">
        <v>4</v>
      </c>
      <c r="E66" s="26">
        <v>6</v>
      </c>
      <c r="F66" s="25">
        <v>8</v>
      </c>
      <c r="G66" s="12"/>
      <c r="H66" s="12"/>
      <c r="I66" s="12"/>
      <c r="J66" s="1"/>
      <c r="K66" s="1"/>
    </row>
    <row r="67" spans="1:11" ht="13" hidden="1" x14ac:dyDescent="0.3">
      <c r="A67" s="9"/>
      <c r="B67" s="49" t="s">
        <v>24</v>
      </c>
      <c r="C67" s="27">
        <v>1</v>
      </c>
      <c r="D67" s="27">
        <v>2</v>
      </c>
      <c r="E67" s="28">
        <v>3</v>
      </c>
      <c r="F67" s="27">
        <v>4</v>
      </c>
      <c r="G67" s="12"/>
      <c r="H67" s="12"/>
      <c r="I67" s="12"/>
      <c r="J67" s="1"/>
      <c r="K67" s="1"/>
    </row>
    <row r="68" spans="1:11" hidden="1" x14ac:dyDescent="0.25">
      <c r="A68" s="9"/>
      <c r="B68" s="13"/>
      <c r="C68" s="12"/>
      <c r="D68" s="12"/>
      <c r="E68" s="13"/>
      <c r="F68" s="12"/>
      <c r="G68" s="12"/>
      <c r="H68" s="12"/>
      <c r="I68" s="12"/>
      <c r="J68" s="1"/>
      <c r="K68" s="1"/>
    </row>
    <row r="69" spans="1:11" hidden="1" x14ac:dyDescent="0.25">
      <c r="A69" s="9"/>
      <c r="B69" s="1"/>
      <c r="C69" s="1"/>
      <c r="D69" s="1"/>
      <c r="E69" s="1"/>
      <c r="F69" s="12"/>
      <c r="G69" s="12"/>
      <c r="H69" s="12"/>
      <c r="I69" s="12"/>
      <c r="J69" s="1"/>
      <c r="K69" s="1"/>
    </row>
    <row r="70" spans="1:11" hidden="1" x14ac:dyDescent="0.25">
      <c r="A70" s="9"/>
      <c r="B70" s="1"/>
      <c r="C70" s="1"/>
      <c r="D70" s="1"/>
      <c r="E70" s="1"/>
      <c r="F70" s="12"/>
      <c r="G70" s="12"/>
      <c r="H70" s="12"/>
      <c r="I70" s="12"/>
      <c r="J70" s="1"/>
      <c r="K70" s="1"/>
    </row>
    <row r="71" spans="1:11" hidden="1" x14ac:dyDescent="0.25">
      <c r="A71" s="9"/>
      <c r="B71" s="1"/>
      <c r="C71" s="1"/>
      <c r="D71" s="1"/>
      <c r="E71" s="1"/>
      <c r="F71" s="12" t="s">
        <v>24</v>
      </c>
      <c r="G71" s="12"/>
      <c r="H71" s="22" t="e">
        <f>IF(#REF!="",0,IF(#REF!="Very low",1,IF(#REF!="Low",2,IF(#REF!="Medium",3,IF(#REF!="High",4,F53)))))</f>
        <v>#REF!</v>
      </c>
      <c r="I71" s="22" t="e">
        <f>IF(#REF!="",0,IF(#REF!="Very low",1,IF(#REF!="Low",2,IF(#REF!="Medium",3,IF(#REF!="High",4,G53)))))</f>
        <v>#REF!</v>
      </c>
      <c r="J71" s="29" t="e">
        <f>IF(H71*I71=0,"",IF(H71*I71&gt;0.5,H71*I71))</f>
        <v>#REF!</v>
      </c>
      <c r="K71" s="1" t="e">
        <f>IF(J71="","",IF(J71&lt;5, "Low",IF(J71&lt;11,"Medium",IF(J71&gt;11,"High"))))</f>
        <v>#REF!</v>
      </c>
    </row>
    <row r="72" spans="1:11" hidden="1" x14ac:dyDescent="0.25">
      <c r="A72" s="9"/>
      <c r="B72" s="1"/>
      <c r="C72" s="1"/>
      <c r="D72" s="1"/>
      <c r="E72" s="1"/>
      <c r="F72" s="12" t="s">
        <v>25</v>
      </c>
      <c r="G72" s="12"/>
      <c r="H72" s="22">
        <f>IF(F53="",0,IF(F53="Very low",1,IF(F53="Low",2,IF(F53="Medium",3,IF(F53="High",4,#REF!)))))</f>
        <v>2</v>
      </c>
      <c r="I72" s="22">
        <f>IF(G53="",0,IF(G53="Very low",1,IF(G53="Low",2,IF(G53="Medium",3,IF(G53="High",4,#REF!)))))</f>
        <v>3</v>
      </c>
      <c r="J72" s="29">
        <f t="shared" ref="J72:J90" si="0">IF(H72*I72=0,"",IF(H72*I72&gt;0.5,H72*I72))</f>
        <v>6</v>
      </c>
      <c r="K72" s="1" t="str">
        <f t="shared" ref="K72:K90" si="1">IF(J72="","",IF(J72&lt;5, "Low",IF(J72&lt;11,"Medium",IF(J72&gt;11,"High"))))</f>
        <v>Medium</v>
      </c>
    </row>
    <row r="73" spans="1:11" hidden="1" x14ac:dyDescent="0.25">
      <c r="A73" s="9"/>
      <c r="B73" s="1"/>
      <c r="C73" s="1"/>
      <c r="D73" s="1"/>
      <c r="E73" s="1"/>
      <c r="F73" s="12" t="s">
        <v>26</v>
      </c>
      <c r="G73" s="12"/>
      <c r="H73" s="22" t="e">
        <f>IF(#REF!="",0,IF(#REF!="Very low",1,IF(#REF!="Low",2,IF(#REF!="Medium",3,IF(#REF!="High",4,F39)))))</f>
        <v>#REF!</v>
      </c>
      <c r="I73" s="22" t="e">
        <f>IF(#REF!="",0,IF(#REF!="Very low",1,IF(#REF!="Low",2,IF(#REF!="Medium",3,IF(#REF!="High",4,G39)))))</f>
        <v>#REF!</v>
      </c>
      <c r="J73" s="29" t="e">
        <f t="shared" si="0"/>
        <v>#REF!</v>
      </c>
      <c r="K73" s="1" t="e">
        <f t="shared" si="1"/>
        <v>#REF!</v>
      </c>
    </row>
    <row r="74" spans="1:11" hidden="1" x14ac:dyDescent="0.25">
      <c r="A74" s="9"/>
      <c r="B74" s="1"/>
      <c r="C74" s="1"/>
      <c r="D74" s="1"/>
      <c r="E74" s="1"/>
      <c r="F74" s="12" t="s">
        <v>27</v>
      </c>
      <c r="G74" s="12"/>
      <c r="H74" s="22">
        <f>IF(F39="",0,IF(F39="Very low",1,IF(F39="Low",2,IF(F39="Medium",3,IF(F39="High",4,F40)))))</f>
        <v>4</v>
      </c>
      <c r="I74" s="22">
        <f>IF(G39="",0,IF(G39="Very low",1,IF(G39="Low",2,IF(G39="Medium",3,IF(G39="High",4,G40)))))</f>
        <v>4</v>
      </c>
      <c r="J74" s="29">
        <f t="shared" si="0"/>
        <v>16</v>
      </c>
      <c r="K74" s="1" t="str">
        <f t="shared" si="1"/>
        <v>High</v>
      </c>
    </row>
    <row r="75" spans="1:11" hidden="1" x14ac:dyDescent="0.25">
      <c r="A75" s="9"/>
      <c r="B75" s="1"/>
      <c r="C75" s="1"/>
      <c r="D75" s="1"/>
      <c r="E75" s="1"/>
      <c r="F75" s="12"/>
      <c r="G75" s="12"/>
      <c r="H75" s="22">
        <f>IF(F40="",0,IF(F40="Very low",1,IF(F40="Low",2,IF(F40="Medium",3,IF(F40="High",4,#REF!)))))</f>
        <v>2</v>
      </c>
      <c r="I75" s="22">
        <f>IF(G40="",0,IF(G40="Very low",1,IF(G40="Low",2,IF(G40="Medium",3,IF(G40="High",4,#REF!)))))</f>
        <v>2</v>
      </c>
      <c r="J75" s="29">
        <f t="shared" si="0"/>
        <v>4</v>
      </c>
      <c r="K75" s="1" t="str">
        <f t="shared" si="1"/>
        <v>Low</v>
      </c>
    </row>
    <row r="76" spans="1:11" hidden="1" x14ac:dyDescent="0.25">
      <c r="A76" s="9"/>
      <c r="B76" s="1"/>
      <c r="C76" s="1"/>
      <c r="D76" s="1"/>
      <c r="E76" s="1"/>
      <c r="F76" s="12"/>
      <c r="G76" s="12"/>
      <c r="H76" s="22" t="e">
        <f>IF(#REF!="",0,IF(#REF!="Very low",1,IF(#REF!="Low",2,IF(#REF!="Medium",3,IF(#REF!="High",4,F42)))))</f>
        <v>#REF!</v>
      </c>
      <c r="I76" s="22" t="e">
        <f>IF(#REF!="",0,IF(#REF!="Very low",1,IF(#REF!="Low",2,IF(#REF!="Medium",3,IF(#REF!="High",4,G42)))))</f>
        <v>#REF!</v>
      </c>
      <c r="J76" s="29" t="e">
        <f t="shared" si="0"/>
        <v>#REF!</v>
      </c>
      <c r="K76" s="1" t="e">
        <f t="shared" si="1"/>
        <v>#REF!</v>
      </c>
    </row>
    <row r="77" spans="1:11" hidden="1" x14ac:dyDescent="0.25">
      <c r="A77" s="9"/>
      <c r="B77" s="1"/>
      <c r="C77" s="1"/>
      <c r="D77" s="1"/>
      <c r="E77" s="1"/>
      <c r="F77" s="12"/>
      <c r="G77" s="12"/>
      <c r="H77" s="22">
        <f>IF(F42="",0,IF(F42="Very low",1,IF(F42="Low",2,IF(F42="Medium",3,IF(F42="High",4,F43)))))</f>
        <v>2</v>
      </c>
      <c r="I77" s="22">
        <f>IF(G42="",0,IF(G42="Very low",1,IF(G42="Low",2,IF(G42="Medium",3,IF(G42="High",4,G43)))))</f>
        <v>3</v>
      </c>
      <c r="J77" s="29">
        <f t="shared" si="0"/>
        <v>6</v>
      </c>
      <c r="K77" s="1" t="str">
        <f t="shared" si="1"/>
        <v>Medium</v>
      </c>
    </row>
    <row r="78" spans="1:11" hidden="1" x14ac:dyDescent="0.25">
      <c r="A78" s="9"/>
      <c r="B78" s="1"/>
      <c r="C78" s="1"/>
      <c r="D78" s="1"/>
      <c r="E78" s="1"/>
      <c r="F78" s="12"/>
      <c r="G78" s="12"/>
      <c r="H78" s="22">
        <f>IF(F43="",0,IF(F43="Very low",1,IF(F43="Low",2,IF(F43="Medium",3,IF(F43="High",4,#REF!)))))</f>
        <v>4</v>
      </c>
      <c r="I78" s="22">
        <f>IF(G43="",0,IF(G43="Very low",1,IF(G43="Low",2,IF(G43="Medium",3,IF(G43="High",4,#REF!)))))</f>
        <v>4</v>
      </c>
      <c r="J78" s="29">
        <f t="shared" si="0"/>
        <v>16</v>
      </c>
      <c r="K78" s="1" t="str">
        <f t="shared" si="1"/>
        <v>High</v>
      </c>
    </row>
    <row r="79" spans="1:11" hidden="1" x14ac:dyDescent="0.25">
      <c r="A79" s="9"/>
      <c r="B79" s="1"/>
      <c r="C79" s="12" t="s">
        <v>24</v>
      </c>
      <c r="D79" s="12" t="s">
        <v>25</v>
      </c>
      <c r="E79" s="12" t="s">
        <v>26</v>
      </c>
      <c r="F79" s="12" t="s">
        <v>27</v>
      </c>
      <c r="G79" s="12"/>
      <c r="H79" s="22" t="e">
        <f>IF(#REF!="",0,IF(#REF!="Very low",1,IF(#REF!="Low",2,IF(#REF!="Medium",3,IF(#REF!="High",4,#REF!)))))</f>
        <v>#REF!</v>
      </c>
      <c r="I79" s="22" t="e">
        <f>IF(#REF!="",0,IF(#REF!="Very low",1,IF(#REF!="Low",2,IF(#REF!="Medium",3,IF(#REF!="High",4,#REF!)))))</f>
        <v>#REF!</v>
      </c>
      <c r="J79" s="29" t="e">
        <f t="shared" si="0"/>
        <v>#REF!</v>
      </c>
      <c r="K79" s="1" t="e">
        <f t="shared" si="1"/>
        <v>#REF!</v>
      </c>
    </row>
    <row r="80" spans="1:11" hidden="1" x14ac:dyDescent="0.25">
      <c r="A80" s="9"/>
      <c r="B80" s="12" t="s">
        <v>24</v>
      </c>
      <c r="C80" s="27">
        <v>1</v>
      </c>
      <c r="D80" s="27">
        <v>2</v>
      </c>
      <c r="E80" s="28">
        <v>3</v>
      </c>
      <c r="F80" s="27">
        <v>4</v>
      </c>
      <c r="G80" s="12"/>
      <c r="H80" s="22" t="e">
        <f>IF(#REF!="",0,IF(#REF!="Very low",1,IF(#REF!="Low",2,IF(#REF!="Medium",3,IF(#REF!="High",4,F45)))))</f>
        <v>#REF!</v>
      </c>
      <c r="I80" s="22" t="e">
        <f>IF(#REF!="",0,IF(#REF!="Very low",1,IF(#REF!="Low",2,IF(#REF!="Medium",3,IF(#REF!="High",4,G45)))))</f>
        <v>#REF!</v>
      </c>
      <c r="J80" s="29" t="e">
        <f t="shared" si="0"/>
        <v>#REF!</v>
      </c>
      <c r="K80" s="1" t="e">
        <f t="shared" si="1"/>
        <v>#REF!</v>
      </c>
    </row>
    <row r="81" spans="1:11" hidden="1" x14ac:dyDescent="0.25">
      <c r="A81" s="9"/>
      <c r="B81" s="12" t="s">
        <v>25</v>
      </c>
      <c r="C81" s="27">
        <v>2</v>
      </c>
      <c r="D81" s="27">
        <v>4</v>
      </c>
      <c r="E81" s="26">
        <v>6</v>
      </c>
      <c r="F81" s="25">
        <v>8</v>
      </c>
      <c r="G81" s="12"/>
      <c r="H81" s="22">
        <f>IF(F45="",0,IF(F45="Very low",1,IF(F45="Low",2,IF(F45="Medium",3,IF(F45="High",4,#REF!)))))</f>
        <v>3</v>
      </c>
      <c r="I81" s="22">
        <f>IF(G45="",0,IF(G45="Very low",1,IF(G45="Low",2,IF(G45="Medium",3,IF(G45="High",4,#REF!)))))</f>
        <v>4</v>
      </c>
      <c r="J81" s="29">
        <f t="shared" si="0"/>
        <v>12</v>
      </c>
      <c r="K81" s="1" t="str">
        <f t="shared" si="1"/>
        <v>High</v>
      </c>
    </row>
    <row r="82" spans="1:11" hidden="1" x14ac:dyDescent="0.25">
      <c r="A82" s="9"/>
      <c r="B82" s="12" t="s">
        <v>26</v>
      </c>
      <c r="C82" s="27">
        <v>3</v>
      </c>
      <c r="D82" s="25">
        <v>6</v>
      </c>
      <c r="E82" s="26">
        <v>9</v>
      </c>
      <c r="F82" s="23">
        <v>12</v>
      </c>
      <c r="G82" s="12"/>
      <c r="H82" s="22" t="e">
        <f>IF(#REF!="",0,IF(#REF!="Very low",1,IF(#REF!="Low",2,IF(#REF!="Medium",3,IF(#REF!="High",4,#REF!)))))</f>
        <v>#REF!</v>
      </c>
      <c r="I82" s="22" t="e">
        <f>IF(#REF!="",0,IF(#REF!="Very low",1,IF(#REF!="Low",2,IF(#REF!="Medium",3,IF(#REF!="High",4,#REF!)))))</f>
        <v>#REF!</v>
      </c>
      <c r="J82" s="29" t="e">
        <f t="shared" si="0"/>
        <v>#REF!</v>
      </c>
      <c r="K82" s="1" t="e">
        <f t="shared" si="1"/>
        <v>#REF!</v>
      </c>
    </row>
    <row r="83" spans="1:11" hidden="1" x14ac:dyDescent="0.25">
      <c r="A83" s="9"/>
      <c r="B83" s="12" t="s">
        <v>27</v>
      </c>
      <c r="C83" s="27">
        <v>4</v>
      </c>
      <c r="D83" s="25">
        <v>8</v>
      </c>
      <c r="E83" s="24">
        <v>12</v>
      </c>
      <c r="F83" s="23">
        <v>16</v>
      </c>
      <c r="G83" s="12"/>
      <c r="H83" s="22" t="e">
        <f>IF(#REF!="",0,IF(#REF!="Very low",1,IF(#REF!="Low",2,IF(#REF!="Medium",3,IF(#REF!="High",4,#REF!)))))</f>
        <v>#REF!</v>
      </c>
      <c r="I83" s="22" t="e">
        <f>IF(#REF!="",0,IF(#REF!="Very low",1,IF(#REF!="Low",2,IF(#REF!="Medium",3,IF(#REF!="High",4,#REF!)))))</f>
        <v>#REF!</v>
      </c>
      <c r="J83" s="29" t="e">
        <f t="shared" si="0"/>
        <v>#REF!</v>
      </c>
      <c r="K83" s="1" t="e">
        <f t="shared" si="1"/>
        <v>#REF!</v>
      </c>
    </row>
    <row r="84" spans="1:11" hidden="1" x14ac:dyDescent="0.25">
      <c r="A84" s="9"/>
      <c r="B84" s="12"/>
      <c r="C84" s="12"/>
      <c r="D84" s="12"/>
      <c r="F84" s="12"/>
      <c r="G84" s="12"/>
      <c r="H84" s="22" t="e">
        <f>IF(#REF!="",0,IF(#REF!="Very low",1,IF(#REF!="Low",2,IF(#REF!="Medium",3,IF(#REF!="High",4,#REF!)))))</f>
        <v>#REF!</v>
      </c>
      <c r="I84" s="22" t="e">
        <f>IF(#REF!="",0,IF(#REF!="Very low",1,IF(#REF!="Low",2,IF(#REF!="Medium",3,IF(#REF!="High",4,#REF!)))))</f>
        <v>#REF!</v>
      </c>
      <c r="J84" s="29" t="e">
        <f t="shared" si="0"/>
        <v>#REF!</v>
      </c>
      <c r="K84" s="1" t="e">
        <f t="shared" si="1"/>
        <v>#REF!</v>
      </c>
    </row>
    <row r="85" spans="1:11" hidden="1" x14ac:dyDescent="0.25">
      <c r="A85" s="9"/>
      <c r="B85" s="1"/>
      <c r="C85" s="1"/>
      <c r="D85" s="1"/>
      <c r="E85" s="1"/>
      <c r="F85" s="12"/>
      <c r="G85" s="12"/>
      <c r="H85" s="22" t="e">
        <f>IF(#REF!="",0,IF(#REF!="Very low",1,IF(#REF!="Low",2,IF(#REF!="Medium",3,IF(#REF!="High",4,#REF!)))))</f>
        <v>#REF!</v>
      </c>
      <c r="I85" s="22" t="e">
        <f>IF(#REF!="",0,IF(#REF!="Very low",1,IF(#REF!="Low",2,IF(#REF!="Medium",3,IF(#REF!="High",4,#REF!)))))</f>
        <v>#REF!</v>
      </c>
      <c r="J85" s="29" t="e">
        <f t="shared" si="0"/>
        <v>#REF!</v>
      </c>
      <c r="K85" s="1" t="e">
        <f t="shared" si="1"/>
        <v>#REF!</v>
      </c>
    </row>
    <row r="86" spans="1:11" hidden="1" x14ac:dyDescent="0.25">
      <c r="A86" s="9"/>
      <c r="B86" s="1"/>
      <c r="C86" s="1"/>
      <c r="D86" s="1"/>
      <c r="E86" s="1"/>
      <c r="F86" s="12"/>
      <c r="G86" s="12"/>
      <c r="H86" s="22" t="e">
        <f>IF(#REF!="",0,IF(#REF!="Very low",1,IF(#REF!="Low",2,IF(#REF!="Medium",3,IF(#REF!="High",4,#REF!)))))</f>
        <v>#REF!</v>
      </c>
      <c r="I86" s="22" t="e">
        <f>IF(#REF!="",0,IF(#REF!="Very low",1,IF(#REF!="Low",2,IF(#REF!="Medium",3,IF(#REF!="High",4,#REF!)))))</f>
        <v>#REF!</v>
      </c>
      <c r="J86" s="29" t="e">
        <f t="shared" si="0"/>
        <v>#REF!</v>
      </c>
      <c r="K86" s="1" t="e">
        <f t="shared" si="1"/>
        <v>#REF!</v>
      </c>
    </row>
    <row r="87" spans="1:11" hidden="1" x14ac:dyDescent="0.25">
      <c r="A87" s="9"/>
      <c r="B87" s="1"/>
      <c r="C87" s="1"/>
      <c r="D87" s="1"/>
      <c r="E87" s="1"/>
      <c r="F87" s="12"/>
      <c r="G87" s="12"/>
      <c r="H87" s="22" t="e">
        <f>IF(#REF!="",0,IF(#REF!="Very low",1,IF(#REF!="Low",2,IF(#REF!="Medium",3,IF(#REF!="High",4,#REF!)))))</f>
        <v>#REF!</v>
      </c>
      <c r="I87" s="22" t="e">
        <f>IF(#REF!="",0,IF(#REF!="Very low",1,IF(#REF!="Low",2,IF(#REF!="Medium",3,IF(#REF!="High",4,#REF!)))))</f>
        <v>#REF!</v>
      </c>
      <c r="J87" s="29" t="e">
        <f t="shared" si="0"/>
        <v>#REF!</v>
      </c>
      <c r="K87" s="1" t="e">
        <f t="shared" si="1"/>
        <v>#REF!</v>
      </c>
    </row>
    <row r="88" spans="1:11" hidden="1" x14ac:dyDescent="0.25">
      <c r="A88" s="9"/>
      <c r="B88" s="1"/>
      <c r="C88" s="1"/>
      <c r="D88" s="1"/>
      <c r="E88" s="1"/>
      <c r="F88" s="12"/>
      <c r="G88" s="12"/>
      <c r="H88" s="22" t="e">
        <f>IF(#REF!="",0,IF(#REF!="Very low",1,IF(#REF!="Low",2,IF(#REF!="Medium",3,IF(#REF!="High",4,#REF!)))))</f>
        <v>#REF!</v>
      </c>
      <c r="I88" s="22" t="e">
        <f>IF(#REF!="",0,IF(#REF!="Very low",1,IF(#REF!="Low",2,IF(#REF!="Medium",3,IF(#REF!="High",4,#REF!)))))</f>
        <v>#REF!</v>
      </c>
      <c r="J88" s="29" t="e">
        <f t="shared" si="0"/>
        <v>#REF!</v>
      </c>
      <c r="K88" s="1" t="e">
        <f t="shared" si="1"/>
        <v>#REF!</v>
      </c>
    </row>
    <row r="89" spans="1:11" hidden="1" x14ac:dyDescent="0.25">
      <c r="A89" s="9"/>
      <c r="B89" s="1"/>
      <c r="C89" s="1"/>
      <c r="D89" s="1"/>
      <c r="E89" s="1"/>
      <c r="F89" s="12"/>
      <c r="G89" s="12"/>
      <c r="H89" s="22" t="e">
        <f>IF(#REF!="",0,IF(#REF!="Very low",1,IF(#REF!="Low",2,IF(#REF!="Medium",3,IF(#REF!="High",4,#REF!)))))</f>
        <v>#REF!</v>
      </c>
      <c r="I89" s="22" t="e">
        <f>IF(#REF!="",0,IF(#REF!="Very low",1,IF(#REF!="Low",2,IF(#REF!="Medium",3,IF(#REF!="High",4,#REF!)))))</f>
        <v>#REF!</v>
      </c>
      <c r="J89" s="29" t="e">
        <f t="shared" si="0"/>
        <v>#REF!</v>
      </c>
      <c r="K89" s="1" t="e">
        <f t="shared" si="1"/>
        <v>#REF!</v>
      </c>
    </row>
    <row r="90" spans="1:11" hidden="1" x14ac:dyDescent="0.25">
      <c r="A90" s="9"/>
      <c r="B90" s="1"/>
      <c r="C90" s="1"/>
      <c r="D90" s="1"/>
      <c r="E90" s="1"/>
      <c r="F90" s="12"/>
      <c r="G90" s="12"/>
      <c r="H90" s="22" t="e">
        <f>IF(#REF!="",0,IF(#REF!="Very low",1,IF(#REF!="Low",2,IF(#REF!="Medium",3,IF(#REF!="High",4,F57)))))</f>
        <v>#REF!</v>
      </c>
      <c r="I90" s="22" t="e">
        <f>IF(#REF!="",0,IF(#REF!="Very low",1,IF(#REF!="Low",2,IF(#REF!="Medium",3,IF(#REF!="High",4,G57)))))</f>
        <v>#REF!</v>
      </c>
      <c r="J90" s="29" t="e">
        <f t="shared" si="0"/>
        <v>#REF!</v>
      </c>
      <c r="K90" s="1" t="e">
        <f t="shared" si="1"/>
        <v>#REF!</v>
      </c>
    </row>
    <row r="91" spans="1:11" hidden="1" x14ac:dyDescent="0.25">
      <c r="A91" s="9"/>
      <c r="B91" s="1"/>
      <c r="C91" s="1"/>
      <c r="D91" s="1"/>
      <c r="E91" s="1"/>
      <c r="F91" s="12"/>
      <c r="G91" s="12"/>
      <c r="H91" s="12"/>
      <c r="I91" s="12"/>
      <c r="J91" s="1"/>
      <c r="K91" s="1"/>
    </row>
    <row r="92" spans="1:11" hidden="1" x14ac:dyDescent="0.25">
      <c r="A92" s="1"/>
      <c r="B92" s="1"/>
      <c r="C92" s="1"/>
      <c r="D92" s="1"/>
      <c r="E92" s="1"/>
      <c r="F92" s="12"/>
      <c r="G92" s="12"/>
      <c r="H92" s="12"/>
      <c r="I92" s="12"/>
      <c r="J92" s="1"/>
      <c r="K92" s="1"/>
    </row>
    <row r="93" spans="1:11" hidden="1" x14ac:dyDescent="0.25">
      <c r="A93" s="1"/>
      <c r="B93" s="1"/>
      <c r="C93" s="1"/>
      <c r="D93" s="1"/>
      <c r="E93" s="1"/>
      <c r="F93" s="12"/>
      <c r="G93" s="12"/>
      <c r="H93" s="12"/>
      <c r="I93" s="12"/>
      <c r="J93" s="1"/>
      <c r="K93" s="1"/>
    </row>
    <row r="94" spans="1:11" hidden="1" x14ac:dyDescent="0.25">
      <c r="A94" s="1"/>
      <c r="B94" s="1"/>
      <c r="C94" s="1"/>
      <c r="D94" s="1"/>
      <c r="E94" s="1"/>
      <c r="F94" s="12"/>
      <c r="G94" s="12"/>
      <c r="H94" s="12"/>
      <c r="I94" s="12"/>
      <c r="J94" s="1"/>
      <c r="K94" s="1"/>
    </row>
    <row r="128" ht="13.5" customHeight="1" x14ac:dyDescent="0.25"/>
  </sheetData>
  <sheetProtection selectLockedCells="1"/>
  <mergeCells count="6">
    <mergeCell ref="D27:J27"/>
    <mergeCell ref="F12:J12"/>
    <mergeCell ref="F4:J4"/>
    <mergeCell ref="F6:J6"/>
    <mergeCell ref="F8:J8"/>
    <mergeCell ref="F10:J10"/>
  </mergeCells>
  <phoneticPr fontId="0" type="noConversion"/>
  <dataValidations count="2">
    <dataValidation type="list" allowBlank="1" showInputMessage="1" showErrorMessage="1" sqref="F39:G45 F47:G56" xr:uid="{00000000-0002-0000-0000-000000000000}">
      <formula1>$F$71:$F$75</formula1>
    </dataValidation>
    <dataValidation type="list" allowBlank="1" showInputMessage="1" showErrorMessage="1" sqref="F46:G46" xr:uid="{00000000-0002-0000-0000-000001000000}">
      <formula1>$F$70:$F$75</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SR2008No25GRA v4.0</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78499d3b-94a8-4059-8763-489d4400b14a" ContentTypeId="0x01010067EB80C5FE939D4A9B3D8BA62129B7F501" PreviousValue="false"/>
</file>

<file path=customXml/item4.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REGU-632-448</_dlc_DocId>
    <_dlc_DocIdUrl xmlns="9be56660-2c31-41ef-bc00-23e72f632f2a">
      <Url>https://cyfoethnaturiolcymru.sharepoint.com/teams/Regulatory/wasters/wain/_layouts/15/DocIdRedir.aspx?ID=REGU-632-448</Url>
      <Description>REGU-632-448</Description>
    </_dlc_DocIdUrl>
  </documentManagement>
</p:properties>
</file>

<file path=customXml/itemProps1.xml><?xml version="1.0" encoding="utf-8"?>
<ds:datastoreItem xmlns:ds="http://schemas.openxmlformats.org/officeDocument/2006/customXml" ds:itemID="{1DAC65A7-5D67-45E8-B713-6995D40F39EE}">
  <ds:schemaRefs>
    <ds:schemaRef ds:uri="http://schemas.microsoft.com/sharepoint/v3/contenttype/forms"/>
  </ds:schemaRefs>
</ds:datastoreItem>
</file>

<file path=customXml/itemProps2.xml><?xml version="1.0" encoding="utf-8"?>
<ds:datastoreItem xmlns:ds="http://schemas.openxmlformats.org/officeDocument/2006/customXml" ds:itemID="{799626CF-87C6-447A-A75E-7D7034B35E52}">
  <ds:schemaRefs>
    <ds:schemaRef ds:uri="http://schemas.microsoft.com/sharepoint/events"/>
  </ds:schemaRefs>
</ds:datastoreItem>
</file>

<file path=customXml/itemProps3.xml><?xml version="1.0" encoding="utf-8"?>
<ds:datastoreItem xmlns:ds="http://schemas.openxmlformats.org/officeDocument/2006/customXml" ds:itemID="{4B31E14E-8F51-48BF-B761-894C5979FF3E}">
  <ds:schemaRefs>
    <ds:schemaRef ds:uri="Microsoft.SharePoint.Taxonomy.ContentTypeSync"/>
  </ds:schemaRefs>
</ds:datastoreItem>
</file>

<file path=customXml/itemProps4.xml><?xml version="1.0" encoding="utf-8"?>
<ds:datastoreItem xmlns:ds="http://schemas.openxmlformats.org/officeDocument/2006/customXml" ds:itemID="{24F12FB4-BABC-4767-B15C-09A7F9D3EE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671861E-2353-4946-BE3D-4B1BB3452061}">
  <ds:schemaRefs>
    <ds:schemaRef ds:uri="http://purl.org/dc/terms/"/>
    <ds:schemaRef ds:uri="9be56660-2c31-41ef-bc00-23e72f632f2a"/>
    <ds:schemaRef ds:uri="http://www.w3.org/XML/1998/namespace"/>
    <ds:schemaRef ds:uri="http://purl.org/dc/dcmityp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2008-03-18T14:13:54Z</cp:lastPrinted>
  <dcterms:created xsi:type="dcterms:W3CDTF">2005-05-04T08:30:35Z</dcterms:created>
  <dcterms:modified xsi:type="dcterms:W3CDTF">2023-05-02T10:48:05Z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-832766666</vt:i4>
  </property>
  <property fmtid="{D5CDD505-2E9C-101B-9397-08002B2CF9AE}" pid="3" name="_NewReviewCycle">
    <vt:lpwstr/>
  </property>
  <property fmtid="{D5CDD505-2E9C-101B-9397-08002B2CF9AE}" pid="4" name="_EmailSubject">
    <vt:lpwstr>Action: Standard permitting work stream for EPP </vt:lpwstr>
  </property>
  <property fmtid="{D5CDD505-2E9C-101B-9397-08002B2CF9AE}" pid="5" name="_AuthorEmail">
    <vt:lpwstr>mark.harvey@environment-agency.gov.uk</vt:lpwstr>
  </property>
  <property fmtid="{D5CDD505-2E9C-101B-9397-08002B2CF9AE}" pid="6" name="_AuthorEmailDisplayName">
    <vt:lpwstr>Harvey, Mark</vt:lpwstr>
  </property>
  <property fmtid="{D5CDD505-2E9C-101B-9397-08002B2CF9AE}" pid="7" name="_ReviewingToolsShownOnce">
    <vt:lpwstr/>
  </property>
  <property fmtid="{D5CDD505-2E9C-101B-9397-08002B2CF9AE}" pid="8" name="ContentTypeId">
    <vt:lpwstr>0x01010067EB80C5FE939D4A9B3D8BA62129B7F501005C2964981E94FD45B2F5886F38D3CF02</vt:lpwstr>
  </property>
  <property fmtid="{D5CDD505-2E9C-101B-9397-08002B2CF9AE}" pid="9" name="_dlc_DocIdItemGuid">
    <vt:lpwstr>e08b369d-8699-4cfb-ba2b-e877739d22ca</vt:lpwstr>
  </property>
</Properties>
</file>