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50A7BB50-9823-4C91-B643-971CF4846689}"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 l="1"/>
  <c r="I86" i="1"/>
  <c r="H85" i="1"/>
  <c r="J85" i="1" s="1"/>
  <c r="K85" i="1" s="1"/>
  <c r="I85" i="1"/>
  <c r="H84" i="1"/>
  <c r="J84" i="1" s="1"/>
  <c r="K84" i="1" s="1"/>
  <c r="I84" i="1"/>
  <c r="H83" i="1"/>
  <c r="I83" i="1"/>
  <c r="H82" i="1"/>
  <c r="I82" i="1"/>
  <c r="H81" i="1"/>
  <c r="I81" i="1"/>
  <c r="H80" i="1"/>
  <c r="I80" i="1"/>
  <c r="H79" i="1"/>
  <c r="J79" i="1" s="1"/>
  <c r="K79" i="1" s="1"/>
  <c r="I79" i="1"/>
  <c r="H78" i="1"/>
  <c r="I78" i="1"/>
  <c r="H77" i="1"/>
  <c r="I77" i="1"/>
  <c r="H76" i="1"/>
  <c r="I76" i="1"/>
  <c r="H75" i="1"/>
  <c r="I75" i="1"/>
  <c r="H74" i="1"/>
  <c r="I74" i="1"/>
  <c r="H73" i="1"/>
  <c r="I73" i="1"/>
  <c r="H72" i="1"/>
  <c r="I72" i="1"/>
  <c r="H71" i="1"/>
  <c r="I71" i="1"/>
  <c r="I70" i="1"/>
  <c r="H70" i="1"/>
  <c r="J70" i="1" s="1"/>
  <c r="K70" i="1" s="1"/>
  <c r="I69" i="1"/>
  <c r="H69" i="1"/>
  <c r="J69" i="1" s="1"/>
  <c r="K69" i="1" s="1"/>
  <c r="H68" i="1"/>
  <c r="I68" i="1"/>
  <c r="H67" i="1"/>
  <c r="I67" i="1"/>
  <c r="J80" i="1" l="1"/>
  <c r="K80" i="1" s="1"/>
  <c r="J68" i="1"/>
  <c r="K68" i="1" s="1"/>
  <c r="J72" i="1"/>
  <c r="K72" i="1" s="1"/>
  <c r="J74" i="1"/>
  <c r="K74" i="1" s="1"/>
  <c r="J76" i="1"/>
  <c r="K76" i="1" s="1"/>
  <c r="J78" i="1"/>
  <c r="K78" i="1" s="1"/>
  <c r="J82" i="1"/>
  <c r="K82" i="1" s="1"/>
  <c r="J86" i="1"/>
  <c r="K86" i="1" s="1"/>
  <c r="J67" i="1"/>
  <c r="K67" i="1" s="1"/>
  <c r="J71" i="1"/>
  <c r="K71" i="1" s="1"/>
  <c r="J75" i="1"/>
  <c r="K75" i="1" s="1"/>
  <c r="J81" i="1"/>
  <c r="K81" i="1" s="1"/>
  <c r="J83" i="1"/>
  <c r="K83" i="1" s="1"/>
  <c r="J73" i="1"/>
  <c r="K73" i="1" s="1"/>
  <c r="J77" i="1"/>
  <c r="K7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3"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3"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3"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3"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3"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3"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3"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3"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<sst xmlns="http://schemas.openxmlformats.org/spreadsheetml/2006/main" count="262" uniqueCount="153">
  <si>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</si>
  <si>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</si>
  <si>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</si>
  <si>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</si>
  <si>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</si>
  <si>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</si>
  <si>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</si>
  <si>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</si>
  <si>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</si>
  <si>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</si>
  <si>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</si>
  <si>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</si>
  <si>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</si>
  <si>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</si>
  <si>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</si>
  <si>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</si>
  <si>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</si>
  <si>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</si>
  <si>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</si>
  <si>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</si>
  <si>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</si>
  <si>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</si>
  <si>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</si>
  <si>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</si>
  <si>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</si>
  <si>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</si>
  <si>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</si>
  <si>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</si>
  <si>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</si>
  <si>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</si>
  <si>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</si>
  <si>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</si>
  <si>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</si>
  <si>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</si>
  <si>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</si>
  <si>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</si>
  <si>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</si>
  <si>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</si>
  <si>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Parameter 4</t>
  </si>
  <si>
    <t>Parameter 5</t>
  </si>
  <si>
    <t>Parameter 6</t>
  </si>
  <si>
    <t>Abbreviations:</t>
  </si>
  <si>
    <t>Local human population</t>
  </si>
  <si>
    <t>Nuisance - dust on cars, clothing etc.</t>
  </si>
  <si>
    <t>Nuisance, loss of amenity, loss of sleep</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</si>
  <si>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</si>
  <si>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</si>
  <si>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</si>
  <si>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</si>
  <si>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</si>
  <si>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</si>
  <si>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</si>
  <si>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Chronic effects; deterioration of water quality</t>
  </si>
  <si>
    <t>Groundwater</t>
  </si>
  <si>
    <t>Any</t>
  </si>
  <si>
    <t>Standard Facility:</t>
  </si>
  <si>
    <t>The scope of the permit and associated rules set is defined by the following risk criteria:</t>
  </si>
  <si>
    <t>Nuisance, loss of amenity and harm to animal health</t>
  </si>
  <si>
    <t>Local human population and local environment</t>
  </si>
  <si>
    <t>Local human population and / or livestock gaining unauthorised access to the waste operation</t>
  </si>
  <si>
    <t xml:space="preserve">Abstraction from watercourse downstream of facility (for agricultural or potable use). </t>
  </si>
  <si>
    <t>Acute effects, closure of abstraction intakes.</t>
  </si>
  <si>
    <t>Parameter 9</t>
  </si>
  <si>
    <t xml:space="preserve">Respiratory illness i.e. lung cancer and mesothelioma </t>
  </si>
  <si>
    <t>Waste Operation: Asbestos Waste Transfer Station</t>
  </si>
  <si>
    <t>On or immediately adjacent to the site (see below)</t>
  </si>
  <si>
    <t>SR - standard rule</t>
  </si>
  <si>
    <t>Very Low</t>
  </si>
  <si>
    <t>If wastes are washed off site it may contaminate buildings / gardens / natural habitats downstream</t>
  </si>
  <si>
    <t>Asbestos waste shall be stored on an impermeable surface with sealed drainage.</t>
  </si>
  <si>
    <t>The only point source discharges to controlled waters or groundwater, are surface water from the roofs of buildings</t>
  </si>
  <si>
    <t>The activities shall not be carried out on or immediately adjacent to a European Site (candidate or Special Area of Conservation,</t>
  </si>
  <si>
    <t xml:space="preserve"> proposed or Special Protection Area or Ramsar site) or a Site of Special Scientific Interest (SSSI).</t>
  </si>
  <si>
    <t>Releases of particulate matter (dusts)</t>
  </si>
  <si>
    <t>Air transport then inhalation</t>
  </si>
  <si>
    <t>Air transport then deposition</t>
  </si>
  <si>
    <t>an impermeable surface with a sealed drainage system.</t>
  </si>
  <si>
    <t>SR (asbestos)</t>
  </si>
  <si>
    <t>Noise and vibration</t>
  </si>
  <si>
    <t>Noise through the air and vibration through the ground.</t>
  </si>
  <si>
    <t>Local residents often sensitive to noise and vibration</t>
  </si>
  <si>
    <t>SR - emissions shall be free from noise and vibration......  SR (if required) - noise and vibration management plan.</t>
  </si>
  <si>
    <t>Local human population, livestock and wildlife</t>
  </si>
  <si>
    <t xml:space="preserve">Litter </t>
  </si>
  <si>
    <t xml:space="preserve">As above </t>
  </si>
  <si>
    <t>Waste, litter and mud on local roads</t>
  </si>
  <si>
    <t>Nuisance, loss of amenity, road traffic accidents</t>
  </si>
  <si>
    <t>Vehicles entering and leaving site</t>
  </si>
  <si>
    <t>SR - emissions shall be free from odour….  SR (if required) - odour management plan.</t>
  </si>
  <si>
    <t>Scavenging animals and scavenging birds</t>
  </si>
  <si>
    <t>Harm to human health - from waste carried off site and faeces.  Nuisance and  loss of amenity.</t>
  </si>
  <si>
    <t>As above</t>
  </si>
  <si>
    <t>Flooding of site</t>
  </si>
  <si>
    <t>All on-site hazards: wastes; machinery and vehicles.</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</si>
  <si>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</si>
  <si>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</si>
  <si>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</si>
  <si>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The only permitted waste types are asbestos (see above) so the only source of dust is ancillary activities such as vehicle movements.  The potential for exposure is low for anyone living or working close to the site (apart from the operator and employees)</t>
  </si>
  <si>
    <t>The only permitted waste types are asbestos and will not attract scavenging animals and birds</t>
  </si>
  <si>
    <t>Accidental fire causing the release of polluting materials to air (smoke or fumes), water or land.</t>
  </si>
  <si>
    <t>Respiratory irritation, illness and nuisance to local population.  Injury to staff or firefighters. Pollution of water or land.</t>
  </si>
  <si>
    <t>All surface waters close to and downstream of site.</t>
  </si>
  <si>
    <t>Spillage of liquids, leachate from waste, contaminated rainwater run-off from waste e.g. containing suspended solids.</t>
  </si>
  <si>
    <t>Acute effects: oxygen depletion, fish kill and algal blooms</t>
  </si>
  <si>
    <t>As above.  Indirect run-off via the soil layer</t>
  </si>
  <si>
    <t>Watercourse must have medium / high flow for abstraction to be permitted, which will dilute any contaminated run-off.</t>
  </si>
  <si>
    <t>Chronic effects: contamination of groundwater, requiring treatment of water or closure of borehole.</t>
  </si>
  <si>
    <t>Transport through soil/groundwater then extraction at borehole.</t>
  </si>
  <si>
    <t xml:space="preserve">There is low potential for contaminated rain water run-off from stored asbestos wastes. </t>
  </si>
  <si>
    <t>Contaminated waters used for recreational purposes</t>
  </si>
  <si>
    <t>Harm to human health - skin damage or gastro-intestinal illness.</t>
  </si>
  <si>
    <t>Direct contact or ingestion</t>
  </si>
  <si>
    <t>Unlikely to occur, but might restrict recreational use.</t>
  </si>
  <si>
    <t xml:space="preserve">Protected sites - European sites and SSSIs  </t>
  </si>
  <si>
    <t>Harm to protected site through toxic contamination, nutrient enrichment, smothering, disturbance, predation etc.</t>
  </si>
  <si>
    <t>Quantity of waste accepted at the facility; less than 3,650 tonnes per annum,</t>
  </si>
  <si>
    <t>(not more than 10 tonnes per day of asbestos).</t>
  </si>
  <si>
    <t>Local residents often sensitive to odour, however asbestos wastes unlikely to cause odour.</t>
  </si>
  <si>
    <t>Direct run-off from site across ground surface, via surface water drains, ditches etc. then abstraction.</t>
  </si>
  <si>
    <t>SR - emissions of substances not controlled by emission limits.... SR (if required) - emissions management plan.</t>
  </si>
  <si>
    <t xml:space="preserve">As above. Appropriate measures could include clearing litter arising from the activities from affected areas outside the site. </t>
  </si>
  <si>
    <t>As above. Appropriate measures could include clearing waste, litter and mud arising from the activities from affected areas outside the site.</t>
  </si>
  <si>
    <t>SR - management system (will include flood risk management). Hazardous waste washed off site restricted by SR (asbestos).</t>
  </si>
  <si>
    <t>SR - activities shall be managed and operated in accordance with a management system (will include site security measures to prevent unauthorised access). Access to hazardous waste restricted by SR (asbestos).</t>
  </si>
  <si>
    <t>As above. SR - management system (will include fire and spillages). Spread of fire to hazardous waste restricted by SR (asbestos).</t>
  </si>
  <si>
    <t>As above. Permitted activities do not include the burning of waste.</t>
  </si>
  <si>
    <t>SR - All liquids shall be provided with secondary containment.... (applies to non-wastes such as fuels). Run-off restricted by SR on emissions of substances not controlled by emission limits with appropriate measures: .... storage &amp; treatment on an impermeable surface with sealed drainage.</t>
  </si>
  <si>
    <t>Natural Resources Wales</t>
  </si>
  <si>
    <t>Generic risk assessment for standard rules set number SR2008No9 v5.0</t>
  </si>
  <si>
    <t xml:space="preserve">Permitted activities - The storage of asbestos waste (D15) - small quantities of asbestos containing wastes received at the facility from vehicles and placed directly into a sealed skip </t>
  </si>
  <si>
    <t>Permitted waste types - Asbestos containing wastes</t>
  </si>
  <si>
    <t>The quantity of asbestos containing waste stored at the facility shall not be more than 10 tonnes</t>
  </si>
  <si>
    <t>Asbestos waste shall be double-bagged or securely wrapped and stored within secure lockable containers which are locked when not being loaded.</t>
  </si>
  <si>
    <t>and from areas of the facility used for the storage of wastes, subject to filtering.</t>
  </si>
  <si>
    <t>SR (asbestos) - Asbestos containing waste is the only permitted hazardous waste and there are several standard rules to manage the risk:</t>
  </si>
  <si>
    <t xml:space="preserve">The quantity received shall not exceed 10 tonnes per day; quantity stored shall not exceed 10 tonnes;  there shall be no treatment; </t>
  </si>
  <si>
    <t>Storage conditions: wastes shall be double bagged or double wrapped and sealed....within clearly identified, segregated, secure,  lockable containers on</t>
  </si>
  <si>
    <t>Asbestos fibres</t>
  </si>
  <si>
    <t>Air transport  or via physical contact then inhalation</t>
  </si>
  <si>
    <t>Potential for exposure is low because all asbestos containing materials will be received bagged or securely wrapped and sealed.</t>
  </si>
  <si>
    <t>All wastes will be received bagged or wrapped and sealed. Local residents often sensitive to litter.</t>
  </si>
  <si>
    <t>All wastes will be received bagged or wrapped. Road safety, local residents often sensitive to mud on roads.</t>
  </si>
  <si>
    <t>The only permitted waste types are bagged or wrapped asbestos which will be stored in a locked skip so  will not attract insect pests.</t>
  </si>
  <si>
    <t xml:space="preserve">The only permitted waste types are bagged or wrapped asbestos which will be stored in a locked skip so a low risk is estimated.  </t>
  </si>
  <si>
    <t xml:space="preserve">Bodily injury
Respiratory illness i.e. lung cancer and mesothelioma 
</t>
  </si>
  <si>
    <t>Direct physical contact with machinery or asbestos</t>
  </si>
  <si>
    <t>The only permitted waste types are are bagged or wrapped asbestos containing waste which are stored within a locked skip.</t>
  </si>
  <si>
    <t>The only permitted waste types are are bagged or wrapped asbestos containing waste which are stored within a locked skip. There are no sludges or liquids and little combustible material therefore only a low magnitude risk is estimated.</t>
  </si>
  <si>
    <t>There is low potential for contaminated rain water run-off from stored asbestos containing wastes as (i) all wastes will be bagged, or (ii)  wrapped  and stored in a locked skip, Rainwater will be  filtered prior to discharge.</t>
  </si>
  <si>
    <t>The only permitted waste types are bagged or wrapped asbestos containing waste which are stored within a locked skip. The skip  area will drain via a filter to remove asbestsos fibres. There is very low potential for contaminated rain water run-off from stored asbestos wastes and harm is likely to be temporary and reversible.</t>
  </si>
  <si>
    <t xml:space="preserve">These waste operations will not contain significant amount of biodegradable  material and will be received in bags or wrapped and sealed  so very unlikely cause harm to and deterioration of nature conservation sites. </t>
  </si>
  <si>
    <t xml:space="preserve">SR - emissions of substances not controlled by emission limits….  SR - activities shall not be carried out on or immediately adjacent to a European Site or SSSI.  </t>
  </si>
  <si>
    <t>SR - emissions of substances not controlled by emission limits (including those from scavenging animals, scavenging birds and other pests) shall not cause pollution.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</si>
</sst>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3">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cellStyleXfs>
  <cellXfs count="80">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0" xfId="0" applyAlignment="1">
      <alignment horizontal="center" vertical="top"/>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1" fillId="2" borderId="20" xfId="0" applyFont="1" applyFill="1" applyBorder="1" applyAlignment="1">
      <alignment horizontal="center" vertical="top" wrapText="1"/>
    </xf>
    <xf numFmtId="0" fontId="1" fillId="3" borderId="21" xfId="0" applyFont="1" applyFill="1" applyBorder="1" applyAlignment="1">
      <alignment vertical="top" wrapText="1"/>
    </xf>
    <xf numFmtId="0" fontId="11" fillId="0" borderId="0" xfId="0" applyFont="1"/>
    <xf numFmtId="0" fontId="5" fillId="0" borderId="0" xfId="0" applyFont="1"/>
    <xf numFmtId="0" fontId="11" fillId="0" borderId="0" xfId="1"/>
    <xf numFmtId="0" fontId="11" fillId="0" borderId="0" xfId="1" applyFont="1" applyFill="1" applyBorder="1" applyProtection="1"/>
    <xf numFmtId="0" fontId="11" fillId="0" borderId="0" xfId="1" applyFont="1"/>
    <xf numFmtId="0" fontId="11" fillId="0" borderId="5" xfId="1" applyBorder="1" applyAlignment="1" applyProtection="1">
      <alignment vertical="top" wrapText="1"/>
      <protection locked="0"/>
    </xf>
    <xf numFmtId="0" fontId="11" fillId="0" borderId="6" xfId="1" applyBorder="1" applyAlignment="1" applyProtection="1">
      <alignment vertical="top" wrapText="1"/>
      <protection locked="0"/>
    </xf>
    <xf numFmtId="0" fontId="11" fillId="0" borderId="7" xfId="1" applyBorder="1" applyAlignment="1" applyProtection="1">
      <alignment vertical="top" wrapText="1"/>
      <protection locked="0"/>
    </xf>
    <xf numFmtId="0" fontId="11" fillId="0" borderId="12" xfId="1" applyBorder="1" applyAlignment="1" applyProtection="1">
      <alignment vertical="top" wrapText="1"/>
      <protection locked="0"/>
    </xf>
    <xf numFmtId="0" fontId="11" fillId="0" borderId="1" xfId="1" applyBorder="1" applyAlignment="1" applyProtection="1">
      <alignment vertical="top" wrapText="1"/>
      <protection locked="0"/>
    </xf>
    <xf numFmtId="0" fontId="11" fillId="0" borderId="7" xfId="1" applyFill="1" applyBorder="1" applyAlignment="1" applyProtection="1">
      <alignment vertical="top" wrapText="1"/>
      <protection locked="0"/>
    </xf>
    <xf numFmtId="0" fontId="11" fillId="0" borderId="13" xfId="1" applyBorder="1" applyAlignment="1" applyProtection="1">
      <alignment vertical="top" wrapText="1"/>
      <protection locked="0"/>
    </xf>
    <xf numFmtId="0" fontId="11" fillId="0" borderId="14" xfId="1" applyBorder="1" applyAlignment="1" applyProtection="1">
      <alignment vertical="top" wrapText="1"/>
      <protection locked="0"/>
    </xf>
    <xf numFmtId="0" fontId="11" fillId="5" borderId="17" xfId="1" applyFill="1" applyBorder="1" applyAlignment="1" applyProtection="1">
      <alignment vertical="top" wrapText="1"/>
      <protection locked="0"/>
    </xf>
    <xf numFmtId="0" fontId="11" fillId="5" borderId="18" xfId="1" applyFill="1" applyBorder="1" applyAlignment="1" applyProtection="1">
      <alignment vertical="top" wrapText="1"/>
      <protection locked="0"/>
    </xf>
    <xf numFmtId="0" fontId="11" fillId="5" borderId="19" xfId="1" applyFill="1" applyBorder="1" applyAlignment="1" applyProtection="1">
      <alignment vertical="top" wrapText="1"/>
      <protection locked="0"/>
    </xf>
    <xf numFmtId="0" fontId="11" fillId="0" borderId="0" xfId="1" applyBorder="1" applyAlignment="1" applyProtection="1">
      <alignment vertical="top" wrapText="1"/>
      <protection locked="0"/>
    </xf>
    <xf numFmtId="0" fontId="11" fillId="5" borderId="22" xfId="1" applyFill="1" applyBorder="1" applyAlignment="1" applyProtection="1">
      <alignment vertical="top" wrapText="1"/>
      <protection locked="0"/>
    </xf>
    <xf numFmtId="0" fontId="1" fillId="8" borderId="6" xfId="1" applyFont="1" applyFill="1" applyBorder="1" applyAlignment="1" applyProtection="1">
      <alignment vertical="top" wrapText="1"/>
      <protection locked="0"/>
    </xf>
    <xf numFmtId="0" fontId="11" fillId="5" borderId="17" xfId="1" applyNumberFormat="1" applyFill="1" applyBorder="1" applyAlignment="1" applyProtection="1">
      <alignment vertical="top" wrapText="1"/>
      <protection locked="0"/>
    </xf>
    <xf numFmtId="0" fontId="11" fillId="0" borderId="6" xfId="1" applyFont="1" applyBorder="1" applyAlignment="1" applyProtection="1">
      <alignment vertical="top" wrapText="1"/>
      <protection locked="0"/>
    </xf>
    <xf numFmtId="0" fontId="11" fillId="0" borderId="7" xfId="1" applyFont="1" applyBorder="1" applyAlignment="1" applyProtection="1">
      <alignment vertical="top" wrapText="1"/>
      <protection locked="0"/>
    </xf>
    <xf numFmtId="0" fontId="11" fillId="0" borderId="5" xfId="1" applyFont="1" applyBorder="1" applyAlignment="1" applyProtection="1">
      <alignment vertical="top" wrapText="1"/>
      <protection locked="0"/>
    </xf>
    <xf numFmtId="0" fontId="11" fillId="0" borderId="0" xfId="1" applyFont="1" applyFill="1" applyBorder="1" applyAlignment="1" applyProtection="1">
      <alignment vertical="top" wrapText="1"/>
      <protection locked="0"/>
    </xf>
    <xf numFmtId="0" fontId="11" fillId="0" borderId="7" xfId="1" applyFont="1" applyFill="1" applyBorder="1" applyAlignment="1" applyProtection="1">
      <alignment vertical="top" wrapText="1"/>
      <protection locked="0"/>
    </xf>
    <xf numFmtId="15" fontId="0" fillId="0" borderId="15" xfId="0" applyNumberFormat="1"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4"/>
  <sheetViews>
    <sheetView tabSelected="1" topLeftCell="B1" zoomScale="75" zoomScaleNormal="75" workbookViewId="0">
      <selection activeCell="B2" sqref="B2"/>
    </sheetView>
  </sheetViews>
  <sheetFormatPr defaultRowHeight="12.5" x14ac:dyDescent="0.25"/>
  <cols>
    <col min="1" max="1" width="0" hidden="1" customWidth="1"/>
    <col min="2" max="2" width="16.7265625" customWidth="1"/>
    <col min="3" max="3" width="16.81640625" customWidth="1"/>
    <col min="4" max="5" width="16.7265625" customWidth="1"/>
    <col min="6" max="6" width="10.54296875" customWidth="1"/>
    <col min="7" max="7" width="9.7265625" customWidth="1"/>
    <col min="8" max="8" width="11.26953125" customWidth="1"/>
    <col min="9" max="9" width="19" customWidth="1"/>
    <col min="10" max="10" width="17.26953125" customWidth="1"/>
    <col min="11" max="11" width="16.7265625" customWidth="1"/>
  </cols>
  <sheetData>
    <row r="2" spans="1:13" ht="18" x14ac:dyDescent="0.4">
      <c r="B2" s="50" t="s">
        <v>128</v>
      </c>
      <c r="C2" s="21"/>
      <c r="D2" s="21"/>
      <c r="E2" s="20"/>
      <c r="H2" s="49"/>
    </row>
    <row r="3" spans="1:13" ht="12.75" customHeight="1" x14ac:dyDescent="0.35">
      <c r="B3" s="35"/>
      <c r="C3" s="35"/>
      <c r="D3" s="35"/>
      <c r="E3" s="37"/>
      <c r="F3" s="31"/>
      <c r="G3" s="31"/>
      <c r="H3" s="31"/>
      <c r="I3" s="31"/>
      <c r="J3" s="31"/>
      <c r="K3" s="31"/>
    </row>
    <row r="4" spans="1:13" ht="15.5" x14ac:dyDescent="0.35">
      <c r="B4" s="36" t="s">
        <v>55</v>
      </c>
      <c r="C4" s="36"/>
      <c r="D4" s="36"/>
      <c r="E4" s="38"/>
      <c r="F4" s="76" t="s">
        <v>64</v>
      </c>
      <c r="G4" s="76"/>
      <c r="H4" s="76"/>
      <c r="I4" s="76"/>
      <c r="J4" s="76"/>
      <c r="K4" s="32"/>
    </row>
    <row r="5" spans="1:13" ht="9.75" customHeight="1" x14ac:dyDescent="0.35">
      <c r="B5" s="36"/>
      <c r="C5" s="36"/>
      <c r="D5" s="36"/>
      <c r="E5" s="38"/>
      <c r="F5" s="34"/>
      <c r="G5" s="34"/>
      <c r="H5" s="31"/>
      <c r="I5" s="31"/>
      <c r="J5" s="31"/>
      <c r="K5" s="31"/>
    </row>
    <row r="6" spans="1:13" ht="15.5" x14ac:dyDescent="0.35">
      <c r="B6" s="36" t="s">
        <v>0</v>
      </c>
      <c r="C6" s="38"/>
      <c r="D6" s="38"/>
      <c r="E6" s="38"/>
      <c r="F6" s="76" t="s">
        <v>35</v>
      </c>
      <c r="G6" s="76"/>
      <c r="H6" s="76"/>
      <c r="I6" s="76"/>
      <c r="J6" s="76"/>
      <c r="K6" s="32"/>
    </row>
    <row r="7" spans="1:13" ht="9.75" customHeight="1" x14ac:dyDescent="0.4">
      <c r="B7" s="39"/>
      <c r="C7" s="34"/>
      <c r="D7" s="34"/>
      <c r="E7" s="34"/>
      <c r="F7" s="34"/>
      <c r="G7" s="34"/>
      <c r="H7" s="31"/>
      <c r="I7" s="31"/>
      <c r="J7" s="31"/>
      <c r="K7" s="31"/>
    </row>
    <row r="8" spans="1:13" ht="15.75" customHeight="1" x14ac:dyDescent="0.35">
      <c r="B8" s="36" t="s">
        <v>37</v>
      </c>
      <c r="C8" s="38"/>
      <c r="D8" s="38"/>
      <c r="E8" s="38"/>
      <c r="F8" s="77" t="s">
        <v>65</v>
      </c>
      <c r="G8" s="78"/>
      <c r="H8" s="78"/>
      <c r="I8" s="78"/>
      <c r="J8" s="78"/>
      <c r="K8" s="32"/>
    </row>
    <row r="9" spans="1:13" ht="10.5" customHeight="1" x14ac:dyDescent="0.25">
      <c r="B9" s="34"/>
      <c r="C9" s="34"/>
      <c r="D9" s="34"/>
      <c r="E9" s="34"/>
      <c r="F9" s="34"/>
      <c r="G9" s="34"/>
      <c r="H9" s="31"/>
      <c r="I9" s="31"/>
      <c r="J9" s="31"/>
      <c r="K9" s="31"/>
    </row>
    <row r="10" spans="1:13" ht="15.5" x14ac:dyDescent="0.35">
      <c r="B10" s="40" t="s">
        <v>1</v>
      </c>
      <c r="C10" s="34"/>
      <c r="D10" s="34"/>
      <c r="E10" s="34"/>
      <c r="F10" s="79" t="s">
        <v>127</v>
      </c>
      <c r="G10" s="79"/>
      <c r="H10" s="79"/>
      <c r="I10" s="79"/>
      <c r="J10" s="79"/>
      <c r="K10" s="33"/>
    </row>
    <row r="11" spans="1:13" ht="11.25" customHeight="1" x14ac:dyDescent="0.35">
      <c r="B11" s="40"/>
      <c r="C11" s="34"/>
      <c r="D11" s="34"/>
      <c r="E11" s="34"/>
      <c r="F11" s="34"/>
      <c r="G11" s="34"/>
      <c r="H11" s="35"/>
      <c r="I11" s="31"/>
      <c r="J11" s="31"/>
      <c r="K11" s="31"/>
    </row>
    <row r="12" spans="1:13" ht="15.5" x14ac:dyDescent="0.35">
      <c r="B12" s="36" t="s">
        <v>2</v>
      </c>
      <c r="C12" s="34"/>
      <c r="D12" s="34"/>
      <c r="E12" s="34"/>
      <c r="F12" s="74">
        <v>42948</v>
      </c>
      <c r="G12" s="75"/>
      <c r="H12" s="75"/>
      <c r="I12" s="75"/>
      <c r="J12" s="75"/>
      <c r="K12" s="32"/>
    </row>
    <row r="13" spans="1:13" ht="15.5" x14ac:dyDescent="0.35">
      <c r="B13" s="36"/>
      <c r="C13" s="34"/>
      <c r="D13" s="34"/>
      <c r="E13" s="34"/>
      <c r="F13" s="34"/>
      <c r="G13" s="34"/>
      <c r="H13" s="36"/>
      <c r="I13" s="34"/>
      <c r="J13" s="34"/>
      <c r="K13" s="34"/>
    </row>
    <row r="14" spans="1:13" ht="15.5" x14ac:dyDescent="0.35">
      <c r="A14" s="13"/>
      <c r="B14" s="43"/>
      <c r="C14" s="44" t="s">
        <v>56</v>
      </c>
      <c r="D14" s="44"/>
      <c r="E14" s="44"/>
      <c r="F14" s="44"/>
      <c r="G14" s="44"/>
      <c r="H14" s="43"/>
      <c r="I14" s="44"/>
      <c r="J14" s="44"/>
      <c r="K14" s="44"/>
      <c r="L14" s="13"/>
      <c r="M14" s="13"/>
    </row>
    <row r="15" spans="1:13" ht="15.5" x14ac:dyDescent="0.35">
      <c r="A15" s="13"/>
      <c r="B15" s="43"/>
      <c r="C15" s="51" t="s">
        <v>31</v>
      </c>
      <c r="D15" s="52" t="s">
        <v>129</v>
      </c>
      <c r="E15" s="44"/>
      <c r="F15" s="44"/>
      <c r="G15" s="44"/>
      <c r="H15" s="43"/>
      <c r="I15" s="44"/>
      <c r="J15" s="44"/>
      <c r="K15" s="44"/>
      <c r="L15" s="13"/>
      <c r="M15" s="13"/>
    </row>
    <row r="16" spans="1:13" x14ac:dyDescent="0.25">
      <c r="A16" s="13"/>
      <c r="C16" s="51" t="s">
        <v>32</v>
      </c>
      <c r="D16" s="53" t="s">
        <v>130</v>
      </c>
      <c r="K16" s="44"/>
      <c r="L16" s="13"/>
      <c r="M16" s="13"/>
    </row>
    <row r="17" spans="1:13" x14ac:dyDescent="0.25">
      <c r="A17" s="13"/>
      <c r="C17" s="51" t="s">
        <v>33</v>
      </c>
      <c r="D17" s="51" t="s">
        <v>115</v>
      </c>
      <c r="K17" s="44"/>
      <c r="L17" s="13"/>
      <c r="M17" s="13"/>
    </row>
    <row r="18" spans="1:13" x14ac:dyDescent="0.25">
      <c r="A18" s="13"/>
      <c r="C18" s="51"/>
      <c r="D18" s="51" t="s">
        <v>116</v>
      </c>
      <c r="K18" s="44"/>
      <c r="L18" s="13"/>
      <c r="M18" s="13"/>
    </row>
    <row r="19" spans="1:13" x14ac:dyDescent="0.25">
      <c r="A19" s="13"/>
      <c r="C19" s="51" t="s">
        <v>38</v>
      </c>
      <c r="D19" s="53" t="s">
        <v>131</v>
      </c>
      <c r="K19" s="44"/>
      <c r="L19" s="13"/>
      <c r="M19" s="13"/>
    </row>
    <row r="20" spans="1:13" x14ac:dyDescent="0.25">
      <c r="A20" s="13"/>
      <c r="C20" s="51" t="s">
        <v>38</v>
      </c>
      <c r="D20" s="53" t="s">
        <v>132</v>
      </c>
      <c r="K20" s="44"/>
      <c r="L20" s="13"/>
      <c r="M20" s="13"/>
    </row>
    <row r="21" spans="1:13" x14ac:dyDescent="0.25">
      <c r="A21" s="13"/>
      <c r="C21" s="51" t="s">
        <v>39</v>
      </c>
      <c r="D21" s="51" t="s">
        <v>69</v>
      </c>
      <c r="K21" s="44"/>
      <c r="L21" s="13"/>
      <c r="M21" s="13"/>
    </row>
    <row r="22" spans="1:13" x14ac:dyDescent="0.25">
      <c r="A22" s="13"/>
      <c r="C22" s="51" t="s">
        <v>40</v>
      </c>
      <c r="D22" s="53" t="s">
        <v>70</v>
      </c>
      <c r="K22" s="44"/>
      <c r="L22" s="13"/>
      <c r="M22" s="13"/>
    </row>
    <row r="23" spans="1:13" x14ac:dyDescent="0.25">
      <c r="A23" s="13"/>
      <c r="C23" s="51"/>
      <c r="D23" s="53" t="s">
        <v>133</v>
      </c>
      <c r="K23" s="44"/>
      <c r="L23" s="13"/>
      <c r="M23" s="13"/>
    </row>
    <row r="24" spans="1:13" x14ac:dyDescent="0.25">
      <c r="A24" s="13"/>
      <c r="C24" s="51" t="s">
        <v>62</v>
      </c>
      <c r="D24" s="51" t="s">
        <v>71</v>
      </c>
      <c r="K24" s="44"/>
      <c r="L24" s="13"/>
      <c r="M24" s="13"/>
    </row>
    <row r="25" spans="1:13" x14ac:dyDescent="0.25">
      <c r="A25" s="13"/>
      <c r="C25" s="51"/>
      <c r="D25" s="51" t="s">
        <v>72</v>
      </c>
      <c r="K25" s="44"/>
      <c r="L25" s="13"/>
      <c r="M25" s="13"/>
    </row>
    <row r="26" spans="1:13" x14ac:dyDescent="0.25">
      <c r="A26" s="13"/>
      <c r="C26" s="51" t="s">
        <v>41</v>
      </c>
      <c r="D26" s="51" t="s">
        <v>66</v>
      </c>
      <c r="K26" s="44"/>
      <c r="L26" s="13"/>
      <c r="M26" s="13"/>
    </row>
    <row r="27" spans="1:13" x14ac:dyDescent="0.25">
      <c r="A27" s="13"/>
      <c r="C27" s="51"/>
      <c r="D27" s="53" t="s">
        <v>134</v>
      </c>
      <c r="K27" s="44"/>
      <c r="L27" s="13"/>
      <c r="M27" s="13"/>
    </row>
    <row r="28" spans="1:13" x14ac:dyDescent="0.25">
      <c r="A28" s="13"/>
      <c r="C28" s="51"/>
      <c r="D28" s="53" t="s">
        <v>135</v>
      </c>
      <c r="K28" s="44"/>
      <c r="L28" s="13"/>
      <c r="M28" s="13"/>
    </row>
    <row r="29" spans="1:13" x14ac:dyDescent="0.25">
      <c r="A29" s="13"/>
      <c r="C29" s="51"/>
      <c r="D29" s="53" t="s">
        <v>136</v>
      </c>
      <c r="K29" s="44"/>
      <c r="L29" s="13"/>
      <c r="M29" s="13"/>
    </row>
    <row r="30" spans="1:13" x14ac:dyDescent="0.25">
      <c r="A30" s="13"/>
      <c r="C30" s="51"/>
      <c r="D30" s="51" t="s">
        <v>76</v>
      </c>
      <c r="K30" s="44"/>
      <c r="L30" s="13"/>
      <c r="M30" s="13"/>
    </row>
    <row r="31" spans="1:13" ht="13" thickBot="1" x14ac:dyDescent="0.3">
      <c r="B31" s="13"/>
      <c r="C31" s="13"/>
      <c r="D31" s="13"/>
      <c r="E31" s="13"/>
      <c r="F31" s="12"/>
      <c r="G31" s="13"/>
      <c r="H31" s="13"/>
      <c r="I31" s="13"/>
      <c r="J31" s="13"/>
      <c r="K31" s="13"/>
    </row>
    <row r="32" spans="1:13" ht="28.5" customHeight="1" thickTop="1" x14ac:dyDescent="0.25">
      <c r="A32" s="2"/>
      <c r="B32" s="18" t="s">
        <v>3</v>
      </c>
      <c r="C32" s="14"/>
      <c r="D32" s="14"/>
      <c r="E32" s="14"/>
      <c r="F32" s="15"/>
      <c r="G32" s="16" t="s">
        <v>4</v>
      </c>
      <c r="H32" s="16"/>
      <c r="I32" s="17"/>
      <c r="J32" s="18" t="s">
        <v>34</v>
      </c>
      <c r="K32" s="19"/>
    </row>
    <row r="33" spans="1:11" ht="39" x14ac:dyDescent="0.25">
      <c r="A33" s="1"/>
      <c r="B33" s="3" t="s">
        <v>5</v>
      </c>
      <c r="C33" s="4" t="s">
        <v>6</v>
      </c>
      <c r="D33" s="4" t="s">
        <v>7</v>
      </c>
      <c r="E33" s="5" t="s">
        <v>8</v>
      </c>
      <c r="F33" s="3" t="s">
        <v>9</v>
      </c>
      <c r="G33" s="4" t="s">
        <v>10</v>
      </c>
      <c r="H33" s="4" t="s">
        <v>11</v>
      </c>
      <c r="I33" s="5" t="s">
        <v>12</v>
      </c>
      <c r="J33" s="3" t="s">
        <v>13</v>
      </c>
      <c r="K33" s="47" t="s">
        <v>14</v>
      </c>
    </row>
    <row r="34" spans="1:11" ht="121.5" customHeight="1" x14ac:dyDescent="0.25">
      <c r="A34" s="1"/>
      <c r="B34" s="6" t="s">
        <v>15</v>
      </c>
      <c r="C34" s="7" t="s">
        <v>16</v>
      </c>
      <c r="D34" s="7" t="s">
        <v>17</v>
      </c>
      <c r="E34" s="8" t="s">
        <v>18</v>
      </c>
      <c r="F34" s="6" t="s">
        <v>19</v>
      </c>
      <c r="G34" s="7" t="s">
        <v>20</v>
      </c>
      <c r="H34" s="7" t="s">
        <v>21</v>
      </c>
      <c r="I34" s="8" t="s">
        <v>22</v>
      </c>
      <c r="J34" s="6" t="s">
        <v>23</v>
      </c>
      <c r="K34" s="48" t="s">
        <v>36</v>
      </c>
    </row>
    <row r="35" spans="1:11" ht="113.25" customHeight="1" x14ac:dyDescent="0.25">
      <c r="A35" s="30"/>
      <c r="B35" s="54" t="s">
        <v>42</v>
      </c>
      <c r="C35" s="69" t="s">
        <v>137</v>
      </c>
      <c r="D35" s="69" t="s">
        <v>63</v>
      </c>
      <c r="E35" s="56" t="s">
        <v>138</v>
      </c>
      <c r="F35" s="62" t="s">
        <v>25</v>
      </c>
      <c r="G35" s="64" t="s">
        <v>27</v>
      </c>
      <c r="H35" s="67" t="s">
        <v>26</v>
      </c>
      <c r="I35" s="73" t="s">
        <v>139</v>
      </c>
      <c r="J35" s="54" t="s">
        <v>77</v>
      </c>
      <c r="K35" s="60" t="s">
        <v>25</v>
      </c>
    </row>
    <row r="36" spans="1:11" ht="205.5" customHeight="1" x14ac:dyDescent="0.25">
      <c r="A36" s="30"/>
      <c r="B36" s="54" t="s">
        <v>42</v>
      </c>
      <c r="C36" s="55" t="s">
        <v>73</v>
      </c>
      <c r="D36" s="55" t="s">
        <v>43</v>
      </c>
      <c r="E36" s="56" t="s">
        <v>75</v>
      </c>
      <c r="F36" s="62" t="s">
        <v>25</v>
      </c>
      <c r="G36" s="64" t="s">
        <v>25</v>
      </c>
      <c r="H36" s="67" t="s">
        <v>25</v>
      </c>
      <c r="I36" s="73" t="s">
        <v>97</v>
      </c>
      <c r="J36" s="54" t="s">
        <v>119</v>
      </c>
      <c r="K36" s="60" t="s">
        <v>24</v>
      </c>
    </row>
    <row r="37" spans="1:11" ht="174" customHeight="1" x14ac:dyDescent="0.25">
      <c r="A37" s="30"/>
      <c r="B37" s="54" t="s">
        <v>82</v>
      </c>
      <c r="C37" s="55" t="s">
        <v>83</v>
      </c>
      <c r="D37" s="55" t="s">
        <v>57</v>
      </c>
      <c r="E37" s="56" t="s">
        <v>75</v>
      </c>
      <c r="F37" s="62" t="s">
        <v>25</v>
      </c>
      <c r="G37" s="64" t="s">
        <v>26</v>
      </c>
      <c r="H37" s="67" t="s">
        <v>26</v>
      </c>
      <c r="I37" s="73" t="s">
        <v>140</v>
      </c>
      <c r="J37" s="54" t="s">
        <v>120</v>
      </c>
      <c r="K37" s="60" t="s">
        <v>24</v>
      </c>
    </row>
    <row r="38" spans="1:11" ht="174" customHeight="1" x14ac:dyDescent="0.25">
      <c r="A38" s="30"/>
      <c r="B38" s="54" t="s">
        <v>42</v>
      </c>
      <c r="C38" s="55" t="s">
        <v>85</v>
      </c>
      <c r="D38" s="55" t="s">
        <v>86</v>
      </c>
      <c r="E38" s="56" t="s">
        <v>87</v>
      </c>
      <c r="F38" s="62" t="s">
        <v>26</v>
      </c>
      <c r="G38" s="64" t="s">
        <v>26</v>
      </c>
      <c r="H38" s="67" t="s">
        <v>26</v>
      </c>
      <c r="I38" s="73" t="s">
        <v>141</v>
      </c>
      <c r="J38" s="54" t="s">
        <v>121</v>
      </c>
      <c r="K38" s="60" t="s">
        <v>25</v>
      </c>
    </row>
    <row r="39" spans="1:11" ht="90.75" customHeight="1" x14ac:dyDescent="0.25">
      <c r="A39" s="30"/>
      <c r="B39" s="54" t="s">
        <v>42</v>
      </c>
      <c r="C39" s="55" t="s">
        <v>46</v>
      </c>
      <c r="D39" s="55" t="s">
        <v>45</v>
      </c>
      <c r="E39" s="56" t="s">
        <v>74</v>
      </c>
      <c r="F39" s="62" t="s">
        <v>25</v>
      </c>
      <c r="G39" s="64" t="s">
        <v>25</v>
      </c>
      <c r="H39" s="67" t="s">
        <v>25</v>
      </c>
      <c r="I39" s="59" t="s">
        <v>117</v>
      </c>
      <c r="J39" s="54" t="s">
        <v>88</v>
      </c>
      <c r="K39" s="60" t="s">
        <v>67</v>
      </c>
    </row>
    <row r="40" spans="1:11" ht="97.5" customHeight="1" x14ac:dyDescent="0.25">
      <c r="A40" s="30"/>
      <c r="B40" s="54" t="s">
        <v>42</v>
      </c>
      <c r="C40" s="55" t="s">
        <v>78</v>
      </c>
      <c r="D40" s="55" t="s">
        <v>44</v>
      </c>
      <c r="E40" s="56" t="s">
        <v>79</v>
      </c>
      <c r="F40" s="62" t="s">
        <v>26</v>
      </c>
      <c r="G40" s="64" t="s">
        <v>26</v>
      </c>
      <c r="H40" s="67" t="s">
        <v>26</v>
      </c>
      <c r="I40" s="59" t="s">
        <v>80</v>
      </c>
      <c r="J40" s="54" t="s">
        <v>81</v>
      </c>
      <c r="K40" s="60" t="s">
        <v>25</v>
      </c>
    </row>
    <row r="41" spans="1:11" ht="174" customHeight="1" x14ac:dyDescent="0.25">
      <c r="A41" s="30"/>
      <c r="B41" s="54" t="s">
        <v>42</v>
      </c>
      <c r="C41" s="55" t="s">
        <v>89</v>
      </c>
      <c r="D41" s="55" t="s">
        <v>90</v>
      </c>
      <c r="E41" s="56" t="s">
        <v>48</v>
      </c>
      <c r="F41" s="62" t="s">
        <v>25</v>
      </c>
      <c r="G41" s="64" t="s">
        <v>25</v>
      </c>
      <c r="H41" s="67" t="s">
        <v>25</v>
      </c>
      <c r="I41" s="59" t="s">
        <v>98</v>
      </c>
      <c r="J41" s="54" t="s">
        <v>152</v>
      </c>
      <c r="K41" s="60" t="s">
        <v>67</v>
      </c>
    </row>
    <row r="42" spans="1:11" ht="103.5" customHeight="1" x14ac:dyDescent="0.25">
      <c r="A42" s="30"/>
      <c r="B42" s="54" t="s">
        <v>42</v>
      </c>
      <c r="C42" s="55" t="s">
        <v>49</v>
      </c>
      <c r="D42" s="55" t="s">
        <v>47</v>
      </c>
      <c r="E42" s="56" t="s">
        <v>48</v>
      </c>
      <c r="F42" s="68" t="s">
        <v>25</v>
      </c>
      <c r="G42" s="64" t="s">
        <v>25</v>
      </c>
      <c r="H42" s="67" t="s">
        <v>25</v>
      </c>
      <c r="I42" s="73" t="s">
        <v>142</v>
      </c>
      <c r="J42" s="54" t="s">
        <v>91</v>
      </c>
      <c r="K42" s="60" t="s">
        <v>67</v>
      </c>
    </row>
    <row r="43" spans="1:11" ht="174" customHeight="1" x14ac:dyDescent="0.25">
      <c r="A43" s="30"/>
      <c r="B43" s="54" t="s">
        <v>58</v>
      </c>
      <c r="C43" s="55" t="s">
        <v>92</v>
      </c>
      <c r="D43" s="55" t="s">
        <v>68</v>
      </c>
      <c r="E43" s="56" t="s">
        <v>50</v>
      </c>
      <c r="F43" s="62" t="s">
        <v>25</v>
      </c>
      <c r="G43" s="64" t="s">
        <v>25</v>
      </c>
      <c r="H43" s="67" t="s">
        <v>25</v>
      </c>
      <c r="I43" s="73" t="s">
        <v>143</v>
      </c>
      <c r="J43" s="54" t="s">
        <v>122</v>
      </c>
      <c r="K43" s="60" t="s">
        <v>24</v>
      </c>
    </row>
    <row r="44" spans="1:11" ht="189" customHeight="1" x14ac:dyDescent="0.25">
      <c r="A44" s="30"/>
      <c r="B44" s="54" t="s">
        <v>59</v>
      </c>
      <c r="C44" s="55" t="s">
        <v>93</v>
      </c>
      <c r="D44" s="69" t="s">
        <v>144</v>
      </c>
      <c r="E44" s="70" t="s">
        <v>145</v>
      </c>
      <c r="F44" s="62" t="s">
        <v>26</v>
      </c>
      <c r="G44" s="64" t="s">
        <v>26</v>
      </c>
      <c r="H44" s="67" t="s">
        <v>26</v>
      </c>
      <c r="I44" s="73" t="s">
        <v>146</v>
      </c>
      <c r="J44" s="71" t="s">
        <v>123</v>
      </c>
      <c r="K44" s="60" t="s">
        <v>25</v>
      </c>
    </row>
    <row r="45" spans="1:11" ht="174" customHeight="1" x14ac:dyDescent="0.25">
      <c r="A45" s="30"/>
      <c r="B45" s="54" t="s">
        <v>58</v>
      </c>
      <c r="C45" s="55" t="s">
        <v>94</v>
      </c>
      <c r="D45" s="55" t="s">
        <v>95</v>
      </c>
      <c r="E45" s="56" t="s">
        <v>96</v>
      </c>
      <c r="F45" s="62" t="s">
        <v>26</v>
      </c>
      <c r="G45" s="64" t="s">
        <v>25</v>
      </c>
      <c r="H45" s="67" t="s">
        <v>25</v>
      </c>
      <c r="I45" s="73" t="s">
        <v>147</v>
      </c>
      <c r="J45" s="54" t="s">
        <v>124</v>
      </c>
      <c r="K45" s="60" t="s">
        <v>25</v>
      </c>
    </row>
    <row r="46" spans="1:11" ht="113.25" customHeight="1" x14ac:dyDescent="0.25">
      <c r="A46" s="30"/>
      <c r="B46" s="54" t="s">
        <v>58</v>
      </c>
      <c r="C46" s="55" t="s">
        <v>99</v>
      </c>
      <c r="D46" s="55" t="s">
        <v>100</v>
      </c>
      <c r="E46" s="56" t="s">
        <v>91</v>
      </c>
      <c r="F46" s="62" t="s">
        <v>26</v>
      </c>
      <c r="G46" s="64" t="s">
        <v>25</v>
      </c>
      <c r="H46" s="67" t="s">
        <v>25</v>
      </c>
      <c r="I46" s="59" t="s">
        <v>84</v>
      </c>
      <c r="J46" s="54" t="s">
        <v>125</v>
      </c>
      <c r="K46" s="60" t="s">
        <v>25</v>
      </c>
    </row>
    <row r="47" spans="1:11" ht="255.75" customHeight="1" x14ac:dyDescent="0.25">
      <c r="A47" s="30"/>
      <c r="B47" s="54" t="s">
        <v>101</v>
      </c>
      <c r="C47" s="55" t="s">
        <v>102</v>
      </c>
      <c r="D47" s="55" t="s">
        <v>103</v>
      </c>
      <c r="E47" s="56" t="s">
        <v>51</v>
      </c>
      <c r="F47" s="62" t="s">
        <v>25</v>
      </c>
      <c r="G47" s="63" t="s">
        <v>26</v>
      </c>
      <c r="H47" s="67" t="s">
        <v>25</v>
      </c>
      <c r="I47" s="73" t="s">
        <v>148</v>
      </c>
      <c r="J47" s="54" t="s">
        <v>126</v>
      </c>
      <c r="K47" s="60" t="s">
        <v>67</v>
      </c>
    </row>
    <row r="48" spans="1:11" ht="245.25" customHeight="1" x14ac:dyDescent="0.25">
      <c r="A48" s="30"/>
      <c r="B48" s="54" t="s">
        <v>101</v>
      </c>
      <c r="C48" s="55" t="s">
        <v>91</v>
      </c>
      <c r="D48" s="55" t="s">
        <v>52</v>
      </c>
      <c r="E48" s="56" t="s">
        <v>104</v>
      </c>
      <c r="F48" s="62" t="s">
        <v>25</v>
      </c>
      <c r="G48" s="64" t="s">
        <v>25</v>
      </c>
      <c r="H48" s="67" t="s">
        <v>25</v>
      </c>
      <c r="I48" s="73" t="s">
        <v>149</v>
      </c>
      <c r="J48" s="54" t="s">
        <v>91</v>
      </c>
      <c r="K48" s="60" t="s">
        <v>67</v>
      </c>
    </row>
    <row r="49" spans="1:11" ht="99" customHeight="1" x14ac:dyDescent="0.25">
      <c r="A49" s="30"/>
      <c r="B49" s="54" t="s">
        <v>60</v>
      </c>
      <c r="C49" s="55" t="s">
        <v>91</v>
      </c>
      <c r="D49" s="55" t="s">
        <v>61</v>
      </c>
      <c r="E49" s="56" t="s">
        <v>118</v>
      </c>
      <c r="F49" s="62" t="s">
        <v>25</v>
      </c>
      <c r="G49" s="64" t="s">
        <v>26</v>
      </c>
      <c r="H49" s="67" t="s">
        <v>25</v>
      </c>
      <c r="I49" s="59" t="s">
        <v>105</v>
      </c>
      <c r="J49" s="54" t="s">
        <v>91</v>
      </c>
      <c r="K49" s="60" t="s">
        <v>67</v>
      </c>
    </row>
    <row r="50" spans="1:11" ht="75" x14ac:dyDescent="0.25">
      <c r="A50" s="30"/>
      <c r="B50" s="54" t="s">
        <v>53</v>
      </c>
      <c r="C50" s="55" t="s">
        <v>91</v>
      </c>
      <c r="D50" s="55" t="s">
        <v>106</v>
      </c>
      <c r="E50" s="56" t="s">
        <v>107</v>
      </c>
      <c r="F50" s="62" t="s">
        <v>25</v>
      </c>
      <c r="G50" s="64" t="s">
        <v>26</v>
      </c>
      <c r="H50" s="67" t="s">
        <v>25</v>
      </c>
      <c r="I50" s="59" t="s">
        <v>108</v>
      </c>
      <c r="J50" s="54" t="s">
        <v>91</v>
      </c>
      <c r="K50" s="60" t="s">
        <v>67</v>
      </c>
    </row>
    <row r="51" spans="1:11" ht="104.25" customHeight="1" x14ac:dyDescent="0.25">
      <c r="A51" s="30"/>
      <c r="B51" s="54" t="s">
        <v>42</v>
      </c>
      <c r="C51" s="55" t="s">
        <v>109</v>
      </c>
      <c r="D51" s="55" t="s">
        <v>110</v>
      </c>
      <c r="E51" s="56" t="s">
        <v>111</v>
      </c>
      <c r="F51" s="62" t="s">
        <v>25</v>
      </c>
      <c r="G51" s="64" t="s">
        <v>26</v>
      </c>
      <c r="H51" s="67" t="s">
        <v>25</v>
      </c>
      <c r="I51" s="59" t="s">
        <v>112</v>
      </c>
      <c r="J51" s="54" t="s">
        <v>119</v>
      </c>
      <c r="K51" s="60" t="s">
        <v>25</v>
      </c>
    </row>
    <row r="52" spans="1:11" ht="180.75" customHeight="1" thickBot="1" x14ac:dyDescent="0.3">
      <c r="A52" s="30"/>
      <c r="B52" s="57" t="s">
        <v>113</v>
      </c>
      <c r="C52" s="58" t="s">
        <v>54</v>
      </c>
      <c r="D52" s="58" t="s">
        <v>114</v>
      </c>
      <c r="E52" s="65" t="s">
        <v>54</v>
      </c>
      <c r="F52" s="62" t="s">
        <v>25</v>
      </c>
      <c r="G52" s="66" t="s">
        <v>26</v>
      </c>
      <c r="H52" s="67" t="s">
        <v>25</v>
      </c>
      <c r="I52" s="72" t="s">
        <v>150</v>
      </c>
      <c r="J52" s="57" t="s">
        <v>151</v>
      </c>
      <c r="K52" s="61" t="s">
        <v>25</v>
      </c>
    </row>
    <row r="53" spans="1:11" ht="13" thickTop="1" x14ac:dyDescent="0.25">
      <c r="A53" s="9"/>
      <c r="B53" s="10"/>
      <c r="C53" s="10"/>
      <c r="D53" s="10"/>
      <c r="E53" s="10"/>
      <c r="F53" s="11"/>
      <c r="G53" s="11"/>
      <c r="H53" s="11"/>
      <c r="I53" s="11"/>
      <c r="J53" s="10"/>
      <c r="K53" s="10"/>
    </row>
    <row r="54" spans="1:11" ht="15.5" x14ac:dyDescent="0.35">
      <c r="A54" s="9"/>
      <c r="B54" s="46" t="s">
        <v>28</v>
      </c>
      <c r="C54" s="44" t="s">
        <v>29</v>
      </c>
      <c r="D54" s="44"/>
      <c r="E54" s="44"/>
      <c r="F54" s="44"/>
      <c r="G54" s="44"/>
      <c r="H54" s="43"/>
      <c r="I54" s="44"/>
      <c r="J54" s="44"/>
      <c r="K54" s="1"/>
    </row>
    <row r="55" spans="1:11" ht="15.5" x14ac:dyDescent="0.35">
      <c r="A55" s="9"/>
      <c r="B55" s="45"/>
      <c r="C55" s="44" t="s">
        <v>30</v>
      </c>
      <c r="D55" s="44"/>
      <c r="E55" s="44"/>
      <c r="F55" s="44"/>
      <c r="G55" s="44"/>
      <c r="H55" s="43"/>
      <c r="I55" s="44"/>
      <c r="J55" s="44"/>
      <c r="K55" s="1"/>
    </row>
    <row r="56" spans="1:11" ht="15.5" x14ac:dyDescent="0.35">
      <c r="A56" s="9"/>
      <c r="B56" s="45"/>
      <c r="C56" s="44"/>
      <c r="D56" s="44"/>
      <c r="E56" s="44"/>
      <c r="F56" s="44"/>
      <c r="G56" s="44"/>
      <c r="H56" s="43"/>
      <c r="I56" s="44"/>
      <c r="J56" s="44"/>
      <c r="K56" s="1"/>
    </row>
    <row r="57" spans="1:11" ht="15.5" hidden="1" x14ac:dyDescent="0.35">
      <c r="A57" s="9"/>
      <c r="B57" s="45"/>
      <c r="C57" s="44"/>
      <c r="D57" s="44"/>
      <c r="E57" s="44"/>
      <c r="F57" s="44"/>
      <c r="G57" s="44"/>
      <c r="H57" s="43"/>
      <c r="I57" s="44"/>
      <c r="J57" s="44"/>
      <c r="K57" s="1"/>
    </row>
    <row r="58" spans="1:11" hidden="1" x14ac:dyDescent="0.25">
      <c r="A58" s="9"/>
      <c r="B58" s="1"/>
      <c r="C58" s="1"/>
      <c r="D58" s="1"/>
      <c r="E58" s="1"/>
      <c r="F58" s="12"/>
      <c r="G58" s="12"/>
      <c r="H58" s="12"/>
      <c r="I58" s="12"/>
      <c r="J58" s="1"/>
      <c r="K58" s="1"/>
    </row>
    <row r="59" spans="1:11" ht="13" hidden="1" x14ac:dyDescent="0.3">
      <c r="A59" s="9"/>
      <c r="B59" s="1"/>
      <c r="C59" s="42" t="s">
        <v>24</v>
      </c>
      <c r="D59" s="42" t="s">
        <v>25</v>
      </c>
      <c r="E59" s="42" t="s">
        <v>26</v>
      </c>
      <c r="F59" s="42" t="s">
        <v>27</v>
      </c>
      <c r="G59" s="12"/>
      <c r="H59" s="12"/>
      <c r="I59" s="12"/>
      <c r="J59" s="1"/>
      <c r="K59" s="1"/>
    </row>
    <row r="60" spans="1:11" ht="13" hidden="1" x14ac:dyDescent="0.3">
      <c r="A60" s="9"/>
      <c r="B60" s="41" t="s">
        <v>27</v>
      </c>
      <c r="C60" s="27">
        <v>4</v>
      </c>
      <c r="D60" s="25">
        <v>8</v>
      </c>
      <c r="E60" s="24">
        <v>12</v>
      </c>
      <c r="F60" s="23">
        <v>16</v>
      </c>
      <c r="G60" s="12"/>
      <c r="H60" s="12"/>
      <c r="I60" s="12"/>
      <c r="J60" s="1"/>
      <c r="K60" s="1"/>
    </row>
    <row r="61" spans="1:11" ht="13" hidden="1" x14ac:dyDescent="0.3">
      <c r="A61" s="9"/>
      <c r="B61" s="41" t="s">
        <v>26</v>
      </c>
      <c r="C61" s="27">
        <v>3</v>
      </c>
      <c r="D61" s="25">
        <v>6</v>
      </c>
      <c r="E61" s="26">
        <v>9</v>
      </c>
      <c r="F61" s="23">
        <v>12</v>
      </c>
      <c r="G61" s="12"/>
      <c r="H61" s="12"/>
      <c r="I61" s="12"/>
      <c r="J61" s="1"/>
      <c r="K61" s="1"/>
    </row>
    <row r="62" spans="1:11" ht="13" hidden="1" x14ac:dyDescent="0.3">
      <c r="A62" s="9"/>
      <c r="B62" s="41" t="s">
        <v>25</v>
      </c>
      <c r="C62" s="27">
        <v>2</v>
      </c>
      <c r="D62" s="27">
        <v>4</v>
      </c>
      <c r="E62" s="26">
        <v>6</v>
      </c>
      <c r="F62" s="25">
        <v>8</v>
      </c>
      <c r="G62" s="12"/>
      <c r="H62" s="12"/>
      <c r="I62" s="12"/>
      <c r="J62" s="1"/>
      <c r="K62" s="1"/>
    </row>
    <row r="63" spans="1:11" ht="13" hidden="1" x14ac:dyDescent="0.3">
      <c r="A63" s="9"/>
      <c r="B63" s="41" t="s">
        <v>24</v>
      </c>
      <c r="C63" s="27">
        <v>1</v>
      </c>
      <c r="D63" s="27">
        <v>2</v>
      </c>
      <c r="E63" s="28">
        <v>3</v>
      </c>
      <c r="F63" s="27">
        <v>4</v>
      </c>
      <c r="G63" s="12"/>
      <c r="H63" s="12"/>
      <c r="I63" s="12"/>
      <c r="J63" s="1"/>
      <c r="K63" s="1"/>
    </row>
    <row r="64" spans="1:11" hidden="1" x14ac:dyDescent="0.25">
      <c r="A64" s="9"/>
      <c r="B64" s="13"/>
      <c r="C64" s="12"/>
      <c r="D64" s="12"/>
      <c r="E64" s="13"/>
      <c r="F64" s="12"/>
      <c r="G64" s="12"/>
      <c r="H64" s="12"/>
      <c r="I64" s="12"/>
      <c r="J64" s="1"/>
      <c r="K64" s="1"/>
    </row>
    <row r="65" spans="1:11" hidden="1" x14ac:dyDescent="0.25">
      <c r="A65" s="9"/>
      <c r="B65" s="1"/>
      <c r="C65" s="1"/>
      <c r="D65" s="1"/>
      <c r="E65" s="1"/>
      <c r="F65" s="12"/>
      <c r="G65" s="12"/>
      <c r="H65" s="12"/>
      <c r="I65" s="12"/>
      <c r="J65" s="1"/>
      <c r="K65" s="1"/>
    </row>
    <row r="66" spans="1:11" hidden="1" x14ac:dyDescent="0.25">
      <c r="A66" s="9"/>
      <c r="B66" s="1"/>
      <c r="C66" s="1"/>
      <c r="D66" s="1"/>
      <c r="E66" s="1"/>
      <c r="F66" s="12"/>
      <c r="G66" s="12"/>
      <c r="H66" s="12"/>
      <c r="I66" s="12"/>
      <c r="J66" s="1"/>
      <c r="K66" s="1"/>
    </row>
    <row r="67" spans="1:11" hidden="1" x14ac:dyDescent="0.25">
      <c r="A67" s="9"/>
      <c r="B67" s="1"/>
      <c r="C67" s="1"/>
      <c r="D67" s="1"/>
      <c r="E67" s="1"/>
      <c r="F67" s="12" t="s">
        <v>24</v>
      </c>
      <c r="G67" s="12"/>
      <c r="H67" s="22">
        <f>IF(F47="",0,IF(F47="Very low",1,IF(F47="Low",2,IF(F47="Medium",3,IF(F47="High",4,F49)))))</f>
        <v>2</v>
      </c>
      <c r="I67" s="22">
        <f>IF(G47="",0,IF(G47="Very low",1,IF(G47="Low",2,IF(G47="Medium",3,IF(G47="High",4,G49)))))</f>
        <v>3</v>
      </c>
      <c r="J67" s="29">
        <f>IF(H67*I67=0,"",IF(H67*I67&gt;0.5,H67*I67))</f>
        <v>6</v>
      </c>
      <c r="K67" s="1" t="str">
        <f>IF(J67="","",IF(J67&lt;5, "Low",IF(J67&lt;11,"Medium",IF(J67&gt;11,"High"))))</f>
        <v>Medium</v>
      </c>
    </row>
    <row r="68" spans="1:11" hidden="1" x14ac:dyDescent="0.25">
      <c r="A68" s="9"/>
      <c r="B68" s="1"/>
      <c r="C68" s="1"/>
      <c r="D68" s="1"/>
      <c r="E68" s="1"/>
      <c r="F68" s="12" t="s">
        <v>25</v>
      </c>
      <c r="G68" s="12"/>
      <c r="H68" s="22">
        <f>IF(F49="",0,IF(F49="Very low",1,IF(F49="Low",2,IF(F49="Medium",3,IF(F49="High",4,#REF!)))))</f>
        <v>2</v>
      </c>
      <c r="I68" s="22">
        <f>IF(G49="",0,IF(G49="Very low",1,IF(G49="Low",2,IF(G49="Medium",3,IF(G49="High",4,#REF!)))))</f>
        <v>3</v>
      </c>
      <c r="J68" s="29">
        <f t="shared" ref="J68:J86" si="0">IF(H68*I68=0,"",IF(H68*I68&gt;0.5,H68*I68))</f>
        <v>6</v>
      </c>
      <c r="K68" s="1" t="str">
        <f t="shared" ref="K68:K86" si="1">IF(J68="","",IF(J68&lt;5, "Low",IF(J68&lt;11,"Medium",IF(J68&gt;11,"High"))))</f>
        <v>Medium</v>
      </c>
    </row>
    <row r="69" spans="1:11" hidden="1" x14ac:dyDescent="0.25">
      <c r="A69" s="9"/>
      <c r="B69" s="1"/>
      <c r="C69" s="1"/>
      <c r="D69" s="1"/>
      <c r="E69" s="1"/>
      <c r="F69" s="12" t="s">
        <v>26</v>
      </c>
      <c r="G69" s="12"/>
      <c r="H69" s="22" t="e">
        <f>IF(#REF!="",0,IF(#REF!="Very low",1,IF(#REF!="Low",2,IF(#REF!="Medium",3,IF(#REF!="High",4,#REF!)))))</f>
        <v>#REF!</v>
      </c>
      <c r="I69" s="22" t="e">
        <f>IF(#REF!="",0,IF(#REF!="Very low",1,IF(#REF!="Low",2,IF(#REF!="Medium",3,IF(#REF!="High",4,#REF!)))))</f>
        <v>#REF!</v>
      </c>
      <c r="J69" s="29" t="e">
        <f t="shared" si="0"/>
        <v>#REF!</v>
      </c>
      <c r="K69" s="1" t="e">
        <f t="shared" si="1"/>
        <v>#REF!</v>
      </c>
    </row>
    <row r="70" spans="1:11" hidden="1" x14ac:dyDescent="0.25">
      <c r="A70" s="9"/>
      <c r="B70" s="1"/>
      <c r="C70" s="1"/>
      <c r="D70" s="1"/>
      <c r="E70" s="1"/>
      <c r="F70" s="12" t="s">
        <v>27</v>
      </c>
      <c r="G70" s="12"/>
      <c r="H70" s="22" t="e">
        <f>IF(#REF!="",0,IF(#REF!="Very low",1,IF(#REF!="Low",2,IF(#REF!="Medium",3,IF(#REF!="High",4,#REF!)))))</f>
        <v>#REF!</v>
      </c>
      <c r="I70" s="22" t="e">
        <f>IF(#REF!="",0,IF(#REF!="Very low",1,IF(#REF!="Low",2,IF(#REF!="Medium",3,IF(#REF!="High",4,#REF!)))))</f>
        <v>#REF!</v>
      </c>
      <c r="J70" s="29" t="e">
        <f t="shared" si="0"/>
        <v>#REF!</v>
      </c>
      <c r="K70" s="1" t="e">
        <f t="shared" si="1"/>
        <v>#REF!</v>
      </c>
    </row>
    <row r="71" spans="1:11" hidden="1" x14ac:dyDescent="0.25">
      <c r="A71" s="9"/>
      <c r="B71" s="1"/>
      <c r="C71" s="1"/>
      <c r="D71" s="1"/>
      <c r="E71" s="1"/>
      <c r="F71" s="12"/>
      <c r="G71" s="12"/>
      <c r="H71" s="22" t="e">
        <f>IF(#REF!="",0,IF(#REF!="Very low",1,IF(#REF!="Low",2,IF(#REF!="Medium",3,IF(#REF!="High",4,#REF!)))))</f>
        <v>#REF!</v>
      </c>
      <c r="I71" s="22" t="e">
        <f>IF(#REF!="",0,IF(#REF!="Very low",1,IF(#REF!="Low",2,IF(#REF!="Medium",3,IF(#REF!="High",4,#REF!)))))</f>
        <v>#REF!</v>
      </c>
      <c r="J71" s="29" t="e">
        <f t="shared" si="0"/>
        <v>#REF!</v>
      </c>
      <c r="K71" s="1" t="e">
        <f t="shared" si="1"/>
        <v>#REF!</v>
      </c>
    </row>
    <row r="72" spans="1:11" hidden="1" x14ac:dyDescent="0.25">
      <c r="A72" s="9"/>
      <c r="B72" s="1"/>
      <c r="C72" s="1"/>
      <c r="D72" s="1"/>
      <c r="E72" s="1"/>
      <c r="F72" s="12"/>
      <c r="G72" s="12"/>
      <c r="H72" s="22" t="e">
        <f>IF(#REF!="",0,IF(#REF!="Very low",1,IF(#REF!="Low",2,IF(#REF!="Medium",3,IF(#REF!="High",4,F38)))))</f>
        <v>#REF!</v>
      </c>
      <c r="I72" s="22" t="e">
        <f>IF(#REF!="",0,IF(#REF!="Very low",1,IF(#REF!="Low",2,IF(#REF!="Medium",3,IF(#REF!="High",4,G38)))))</f>
        <v>#REF!</v>
      </c>
      <c r="J72" s="29" t="e">
        <f t="shared" si="0"/>
        <v>#REF!</v>
      </c>
      <c r="K72" s="1" t="e">
        <f t="shared" si="1"/>
        <v>#REF!</v>
      </c>
    </row>
    <row r="73" spans="1:11" hidden="1" x14ac:dyDescent="0.25">
      <c r="A73" s="9"/>
      <c r="B73" s="1"/>
      <c r="C73" s="1"/>
      <c r="D73" s="1"/>
      <c r="E73" s="1"/>
      <c r="F73" s="12"/>
      <c r="G73" s="12"/>
      <c r="H73" s="22">
        <f>IF(F38="",0,IF(F38="Very low",1,IF(F38="Low",2,IF(F38="Medium",3,IF(F38="High",4,F39)))))</f>
        <v>3</v>
      </c>
      <c r="I73" s="22">
        <f>IF(G38="",0,IF(G38="Very low",1,IF(G38="Low",2,IF(G38="Medium",3,IF(G38="High",4,G39)))))</f>
        <v>3</v>
      </c>
      <c r="J73" s="29">
        <f t="shared" si="0"/>
        <v>9</v>
      </c>
      <c r="K73" s="1" t="str">
        <f t="shared" si="1"/>
        <v>Medium</v>
      </c>
    </row>
    <row r="74" spans="1:11" hidden="1" x14ac:dyDescent="0.25">
      <c r="A74" s="9"/>
      <c r="B74" s="1"/>
      <c r="C74" s="1"/>
      <c r="D74" s="1"/>
      <c r="E74" s="1"/>
      <c r="F74" s="12"/>
      <c r="G74" s="12"/>
      <c r="H74" s="22">
        <f>IF(F39="",0,IF(F39="Very low",1,IF(F39="Low",2,IF(F39="Medium",3,IF(F39="High",4,#REF!)))))</f>
        <v>2</v>
      </c>
      <c r="I74" s="22">
        <f>IF(G39="",0,IF(G39="Very low",1,IF(G39="Low",2,IF(G39="Medium",3,IF(G39="High",4,#REF!)))))</f>
        <v>2</v>
      </c>
      <c r="J74" s="29">
        <f t="shared" si="0"/>
        <v>4</v>
      </c>
      <c r="K74" s="1" t="str">
        <f t="shared" si="1"/>
        <v>Low</v>
      </c>
    </row>
    <row r="75" spans="1:11" hidden="1" x14ac:dyDescent="0.25">
      <c r="A75" s="9"/>
      <c r="B75" s="1"/>
      <c r="C75" s="12" t="s">
        <v>24</v>
      </c>
      <c r="D75" s="12" t="s">
        <v>25</v>
      </c>
      <c r="E75" s="12" t="s">
        <v>26</v>
      </c>
      <c r="F75" s="12" t="s">
        <v>27</v>
      </c>
      <c r="G75" s="12"/>
      <c r="H75" s="22" t="e">
        <f>IF(#REF!="",0,IF(#REF!="Very low",1,IF(#REF!="Low",2,IF(#REF!="Medium",3,IF(#REF!="High",4,#REF!)))))</f>
        <v>#REF!</v>
      </c>
      <c r="I75" s="22" t="e">
        <f>IF(#REF!="",0,IF(#REF!="Very low",1,IF(#REF!="Low",2,IF(#REF!="Medium",3,IF(#REF!="High",4,#REF!)))))</f>
        <v>#REF!</v>
      </c>
      <c r="J75" s="29" t="e">
        <f t="shared" si="0"/>
        <v>#REF!</v>
      </c>
      <c r="K75" s="1" t="e">
        <f t="shared" si="1"/>
        <v>#REF!</v>
      </c>
    </row>
    <row r="76" spans="1:11" hidden="1" x14ac:dyDescent="0.25">
      <c r="A76" s="9"/>
      <c r="B76" s="12" t="s">
        <v>24</v>
      </c>
      <c r="C76" s="27">
        <v>1</v>
      </c>
      <c r="D76" s="27">
        <v>2</v>
      </c>
      <c r="E76" s="28">
        <v>3</v>
      </c>
      <c r="F76" s="27">
        <v>4</v>
      </c>
      <c r="G76" s="12"/>
      <c r="H76" s="22" t="e">
        <f>IF(#REF!="",0,IF(#REF!="Very low",1,IF(#REF!="Low",2,IF(#REF!="Medium",3,IF(#REF!="High",4,F41)))))</f>
        <v>#REF!</v>
      </c>
      <c r="I76" s="22" t="e">
        <f>IF(#REF!="",0,IF(#REF!="Very low",1,IF(#REF!="Low",2,IF(#REF!="Medium",3,IF(#REF!="High",4,G41)))))</f>
        <v>#REF!</v>
      </c>
      <c r="J76" s="29" t="e">
        <f t="shared" si="0"/>
        <v>#REF!</v>
      </c>
      <c r="K76" s="1" t="e">
        <f t="shared" si="1"/>
        <v>#REF!</v>
      </c>
    </row>
    <row r="77" spans="1:11" hidden="1" x14ac:dyDescent="0.25">
      <c r="A77" s="9"/>
      <c r="B77" s="12" t="s">
        <v>25</v>
      </c>
      <c r="C77" s="27">
        <v>2</v>
      </c>
      <c r="D77" s="27">
        <v>4</v>
      </c>
      <c r="E77" s="26">
        <v>6</v>
      </c>
      <c r="F77" s="25">
        <v>8</v>
      </c>
      <c r="G77" s="12"/>
      <c r="H77" s="22">
        <f>IF(F41="",0,IF(F41="Very low",1,IF(F41="Low",2,IF(F41="Medium",3,IF(F41="High",4,#REF!)))))</f>
        <v>2</v>
      </c>
      <c r="I77" s="22">
        <f>IF(G41="",0,IF(G41="Very low",1,IF(G41="Low",2,IF(G41="Medium",3,IF(G41="High",4,#REF!)))))</f>
        <v>2</v>
      </c>
      <c r="J77" s="29">
        <f t="shared" si="0"/>
        <v>4</v>
      </c>
      <c r="K77" s="1" t="str">
        <f t="shared" si="1"/>
        <v>Low</v>
      </c>
    </row>
    <row r="78" spans="1:11" hidden="1" x14ac:dyDescent="0.25">
      <c r="A78" s="9"/>
      <c r="B78" s="12" t="s">
        <v>26</v>
      </c>
      <c r="C78" s="27">
        <v>3</v>
      </c>
      <c r="D78" s="25">
        <v>6</v>
      </c>
      <c r="E78" s="26">
        <v>9</v>
      </c>
      <c r="F78" s="23">
        <v>12</v>
      </c>
      <c r="G78" s="12"/>
      <c r="H78" s="22" t="e">
        <f>IF(#REF!="",0,IF(#REF!="Very low",1,IF(#REF!="Low",2,IF(#REF!="Medium",3,IF(#REF!="High",4,#REF!)))))</f>
        <v>#REF!</v>
      </c>
      <c r="I78" s="22" t="e">
        <f>IF(#REF!="",0,IF(#REF!="Very low",1,IF(#REF!="Low",2,IF(#REF!="Medium",3,IF(#REF!="High",4,#REF!)))))</f>
        <v>#REF!</v>
      </c>
      <c r="J78" s="29" t="e">
        <f t="shared" si="0"/>
        <v>#REF!</v>
      </c>
      <c r="K78" s="1" t="e">
        <f t="shared" si="1"/>
        <v>#REF!</v>
      </c>
    </row>
    <row r="79" spans="1:11" hidden="1" x14ac:dyDescent="0.25">
      <c r="A79" s="9"/>
      <c r="B79" s="12" t="s">
        <v>27</v>
      </c>
      <c r="C79" s="27">
        <v>4</v>
      </c>
      <c r="D79" s="25">
        <v>8</v>
      </c>
      <c r="E79" s="24">
        <v>12</v>
      </c>
      <c r="F79" s="23">
        <v>16</v>
      </c>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2"/>
      <c r="C80" s="12"/>
      <c r="D80" s="12"/>
      <c r="F80" s="12"/>
      <c r="G80" s="12"/>
      <c r="H80" s="22" t="e">
        <f>IF(#REF!="",0,IF(#REF!="Very low",1,IF(#REF!="Low",2,IF(#REF!="Medium",3,IF(#REF!="High",4,#REF!)))))</f>
        <v>#REF!</v>
      </c>
      <c r="I80" s="22" t="e">
        <f>IF(#REF!="",0,IF(#REF!="Very low",1,IF(#REF!="Low",2,IF(#REF!="Medium",3,IF(#REF!="High",4,#REF!)))))</f>
        <v>#REF!</v>
      </c>
      <c r="J80" s="29" t="e">
        <f t="shared" si="0"/>
        <v>#REF!</v>
      </c>
      <c r="K80" s="1" t="e">
        <f t="shared" si="1"/>
        <v>#REF!</v>
      </c>
    </row>
    <row r="81" spans="1:11" hidden="1" x14ac:dyDescent="0.25">
      <c r="A81" s="9"/>
      <c r="B81" s="1"/>
      <c r="C81" s="1"/>
      <c r="D81" s="1"/>
      <c r="E81" s="1"/>
      <c r="F81" s="12"/>
      <c r="G81" s="12"/>
      <c r="H81" s="22" t="e">
        <f>IF(#REF!="",0,IF(#REF!="Very low",1,IF(#REF!="Low",2,IF(#REF!="Medium",3,IF(#REF!="High",4,#REF!)))))</f>
        <v>#REF!</v>
      </c>
      <c r="I81" s="22" t="e">
        <f>IF(#REF!="",0,IF(#REF!="Very low",1,IF(#REF!="Low",2,IF(#REF!="Medium",3,IF(#REF!="High",4,#REF!)))))</f>
        <v>#REF!</v>
      </c>
      <c r="J81" s="29" t="e">
        <f t="shared" si="0"/>
        <v>#REF!</v>
      </c>
      <c r="K81" s="1" t="e">
        <f t="shared" si="1"/>
        <v>#REF!</v>
      </c>
    </row>
    <row r="82" spans="1:11" hidden="1" x14ac:dyDescent="0.25">
      <c r="A82" s="9"/>
      <c r="B82" s="1"/>
      <c r="C82" s="1"/>
      <c r="D82" s="1"/>
      <c r="E82" s="1"/>
      <c r="F82" s="12"/>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
      <c r="C83" s="1"/>
      <c r="D83" s="1"/>
      <c r="E83" s="1"/>
      <c r="F83" s="12"/>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
      <c r="C84" s="1"/>
      <c r="D84" s="1"/>
      <c r="E84" s="1"/>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low",1,IF(#REF!="Low",2,IF(#REF!="Medium",3,IF(#REF!="High",4,#REF!)))))</f>
        <v>#REF!</v>
      </c>
      <c r="I85" s="22" t="e">
        <f>IF(#REF!="",0,IF(#REF!="Very low",1,IF(#REF!="Low",2,IF(#REF!="Medium",3,IF(#REF!="High",4,#REF!)))))</f>
        <v>#REF!</v>
      </c>
      <c r="J85" s="29" t="e">
        <f t="shared" si="0"/>
        <v>#REF!</v>
      </c>
      <c r="K85" s="1" t="e">
        <f t="shared" si="1"/>
        <v>#REF!</v>
      </c>
    </row>
    <row r="86" spans="1:11" hidden="1" x14ac:dyDescent="0.25">
      <c r="A86" s="9"/>
      <c r="B86" s="1"/>
      <c r="C86" s="1"/>
      <c r="D86" s="1"/>
      <c r="E86" s="1"/>
      <c r="F86" s="12"/>
      <c r="G86" s="12"/>
      <c r="H86" s="22" t="e">
        <f>IF(#REF!="",0,IF(#REF!="Very low",1,IF(#REF!="Low",2,IF(#REF!="Medium",3,IF(#REF!="High",4,F53)))))</f>
        <v>#REF!</v>
      </c>
      <c r="I86" s="22" t="e">
        <f>IF(#REF!="",0,IF(#REF!="Very low",1,IF(#REF!="Low",2,IF(#REF!="Medium",3,IF(#REF!="High",4,G53)))))</f>
        <v>#REF!</v>
      </c>
      <c r="J86" s="29" t="e">
        <f t="shared" si="0"/>
        <v>#REF!</v>
      </c>
      <c r="K86" s="1" t="e">
        <f t="shared" si="1"/>
        <v>#REF!</v>
      </c>
    </row>
    <row r="87" spans="1:11" hidden="1" x14ac:dyDescent="0.25">
      <c r="A87" s="9"/>
      <c r="B87" s="1"/>
      <c r="C87" s="1"/>
      <c r="D87" s="1"/>
      <c r="E87" s="1"/>
      <c r="F87" s="12"/>
      <c r="G87" s="12"/>
      <c r="H87" s="12"/>
      <c r="I87" s="12"/>
      <c r="J87" s="1"/>
      <c r="K87" s="1"/>
    </row>
    <row r="88" spans="1:11" hidden="1" x14ac:dyDescent="0.25">
      <c r="A88" s="1"/>
      <c r="B88" s="1"/>
      <c r="C88" s="1"/>
      <c r="D88" s="1"/>
      <c r="E88" s="1"/>
      <c r="F88" s="12"/>
      <c r="G88" s="12"/>
      <c r="H88" s="12"/>
      <c r="I88" s="12"/>
      <c r="J88" s="1"/>
      <c r="K88" s="1"/>
    </row>
    <row r="89" spans="1:11" hidden="1" x14ac:dyDescent="0.25">
      <c r="A89" s="1"/>
      <c r="B89" s="1"/>
      <c r="C89" s="1"/>
      <c r="D89" s="1"/>
      <c r="E89" s="1"/>
      <c r="F89" s="12"/>
      <c r="G89" s="12"/>
      <c r="H89" s="12"/>
      <c r="I89" s="12"/>
      <c r="J89" s="1"/>
      <c r="K89" s="1"/>
    </row>
    <row r="90" spans="1:11" hidden="1" x14ac:dyDescent="0.25">
      <c r="A90" s="1"/>
      <c r="B90" s="1"/>
      <c r="C90" s="1"/>
      <c r="D90" s="1"/>
      <c r="E90" s="1"/>
      <c r="F90" s="12"/>
      <c r="G90" s="12"/>
      <c r="H90" s="12"/>
      <c r="I90" s="12"/>
      <c r="J90" s="1"/>
      <c r="K90" s="1"/>
    </row>
    <row r="124" ht="13.5" customHeight="1" x14ac:dyDescent="0.25"/>
  </sheetData>
  <sheetProtection selectLockedCells="1"/>
  <mergeCells count="5">
    <mergeCell ref="F12:J12"/>
    <mergeCell ref="F4:J4"/>
    <mergeCell ref="F6:J6"/>
    <mergeCell ref="F8:J8"/>
    <mergeCell ref="F10:J10"/>
  </mergeCells>
  <phoneticPr fontId="0" type="noConversion"/>
  <dataValidations count="2">
    <dataValidation type="list" allowBlank="1" showInputMessage="1" showErrorMessage="1" sqref="F35:G41 F43:G52" xr:uid="{00000000-0002-0000-0000-000000000000}">
      <formula1>$F$67:$F$71</formula1>
    </dataValidation>
    <dataValidation type="list" allowBlank="1" showInputMessage="1" showErrorMessage="1" sqref="F42:G42" xr:uid="{00000000-0002-0000-0000-000001000000}">
      <formula1>$F$66:$F$71</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SR2008No9GRA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REGU-632-369</_dlc_DocId>
    <_dlc_DocIdUrl xmlns="9be56660-2c31-41ef-bc00-23e72f632f2a">
      <Url>https://cyfoethnaturiolcymru.sharepoint.com/teams/Regulatory/wasters/wain/_layouts/15/DocIdRedir.aspx?ID=REGU-632-369</Url>
      <Description>REGU-632-369</Description>
    </_dlc_DocIdUrl>
  </documentManagement>
</p:properties>
</file>

<file path=customXml/itemProps1.xml><?xml version="1.0" encoding="utf-8"?>
<ds:datastoreItem xmlns:ds="http://schemas.openxmlformats.org/officeDocument/2006/customXml" ds:itemID="{D45D6006-6DDD-4E12-B60D-BFCBA9D33717}">
  <ds:schemaRefs>
    <ds:schemaRef ds:uri="http://schemas.microsoft.com/sharepoint/v3/contenttype/forms"/>
  </ds:schemaRefs>
</ds:datastoreItem>
</file>

<file path=customXml/itemProps2.xml><?xml version="1.0" encoding="utf-8"?>
<ds:datastoreItem xmlns:ds="http://schemas.openxmlformats.org/officeDocument/2006/customXml" ds:itemID="{7C29AFCA-F12C-413A-9C83-71F5B34CD528}">
  <ds:schemaRefs>
    <ds:schemaRef ds:uri="http://schemas.microsoft.com/sharepoint/events"/>
  </ds:schemaRefs>
</ds:datastoreItem>
</file>

<file path=customXml/itemProps3.xml><?xml version="1.0" encoding="utf-8"?>
<ds:datastoreItem xmlns:ds="http://schemas.openxmlformats.org/officeDocument/2006/customXml" ds:itemID="{904D714C-B77F-433C-81BD-3C99BD5D14F1}">
  <ds:schemaRefs>
    <ds:schemaRef ds:uri="Microsoft.SharePoint.Taxonomy.ContentTypeSync"/>
  </ds:schemaRefs>
</ds:datastoreItem>
</file>

<file path=customXml/itemProps4.xml><?xml version="1.0" encoding="utf-8"?>
<ds:datastoreItem xmlns:ds="http://schemas.openxmlformats.org/officeDocument/2006/customXml" ds:itemID="{51F0281F-45E7-468E-AB99-75E6ACAF7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BDC8AEFE-3B6A-43EA-81B2-635D7FE30321}">
  <ds:schemaRefs>
    <ds:schemaRef ds:uri="http://schemas.microsoft.com/office/2006/metadata/properties"/>
    <ds:schemaRef ds:uri="http://schemas.microsoft.com/office/2006/documentManagement/types"/>
    <ds:schemaRef ds:uri="9be56660-2c31-41ef-bc00-23e72f632f2a"/>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2006-04-11T11:55:45Z</cp:lastPrinted>
  <dcterms:created xsi:type="dcterms:W3CDTF">2005-05-04T08:30:35Z</dcterms:created>
  <dcterms:modified xsi:type="dcterms:W3CDTF">2023-04-29T21:18:55Z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0x01010067EB80C5FE939D4A9B3D8BA62129B7F501005C2964981E94FD45B2F5886F38D3CF02</vt:lpwstr>
  </property>
  <property fmtid="{D5CDD505-2E9C-101B-9397-08002B2CF9AE}" pid="4" name="_dlc_DocIdItemGuid">
    <vt:lpwstr>38c742bc-8f6f-465f-be5d-1727be8cfef9</vt:lpwstr>
  </property>
</Properties>
</file>