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5109F39B-1B06-4BB9-99B9-63B472146491}" xr6:coauthVersionLast="47" xr6:coauthVersionMax="47" xr10:uidLastSave="{00000000-0000-0000-0000-000000000000}"/>
  <bookViews>
    <workbookView xWindow="-110" yWindow="-110" windowWidth="19420" windowHeight="10420" xr2:uid="{00000000-000D-0000-FFFF-FFFF00000000}"/>
  </bookViews>
  <sheets>
    <sheet name="Standard Permit GR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5" i="1" l="1"/>
  <c r="J95" i="1" s="1"/>
  <c r="K95" i="1" s="1"/>
  <c r="I95" i="1"/>
  <c r="H94" i="1"/>
  <c r="J94" i="1"/>
  <c r="K94" i="1" s="1"/>
  <c r="I94" i="1"/>
  <c r="H93" i="1"/>
  <c r="J93" i="1" s="1"/>
  <c r="K93" i="1" s="1"/>
  <c r="I93" i="1"/>
  <c r="H92" i="1"/>
  <c r="J92" i="1"/>
  <c r="K92" i="1" s="1"/>
  <c r="I92" i="1"/>
  <c r="H91" i="1"/>
  <c r="J91" i="1" s="1"/>
  <c r="K91" i="1" s="1"/>
  <c r="I91" i="1"/>
  <c r="H90" i="1"/>
  <c r="J90" i="1"/>
  <c r="K90" i="1" s="1"/>
  <c r="I90" i="1"/>
  <c r="H89" i="1"/>
  <c r="J89" i="1" s="1"/>
  <c r="K89" i="1" s="1"/>
  <c r="I89" i="1"/>
  <c r="H88" i="1"/>
  <c r="J88" i="1"/>
  <c r="K88" i="1" s="1"/>
  <c r="I88" i="1"/>
  <c r="H87" i="1"/>
  <c r="J87" i="1" s="1"/>
  <c r="K87" i="1" s="1"/>
  <c r="I87" i="1"/>
  <c r="H86" i="1"/>
  <c r="J86" i="1"/>
  <c r="K86" i="1" s="1"/>
  <c r="I86" i="1"/>
  <c r="H85" i="1"/>
  <c r="J85" i="1" s="1"/>
  <c r="K85" i="1" s="1"/>
  <c r="I85" i="1"/>
  <c r="H84" i="1"/>
  <c r="J84" i="1"/>
  <c r="K84" i="1" s="1"/>
  <c r="I84" i="1"/>
  <c r="H83" i="1"/>
  <c r="J83" i="1" s="1"/>
  <c r="K83" i="1" s="1"/>
  <c r="I83" i="1"/>
  <c r="H82" i="1"/>
  <c r="J82" i="1"/>
  <c r="K82" i="1" s="1"/>
  <c r="I82" i="1"/>
  <c r="H81" i="1"/>
  <c r="J81" i="1" s="1"/>
  <c r="K81" i="1" s="1"/>
  <c r="I81" i="1"/>
  <c r="H80" i="1"/>
  <c r="J80" i="1" s="1"/>
  <c r="K80" i="1" s="1"/>
  <c r="I80" i="1"/>
  <c r="I79" i="1"/>
  <c r="H79" i="1"/>
  <c r="J79" i="1" s="1"/>
  <c r="K79" i="1" s="1"/>
  <c r="I78" i="1"/>
  <c r="H78" i="1"/>
  <c r="J78" i="1" s="1"/>
  <c r="K78" i="1" s="1"/>
  <c r="H77" i="1"/>
  <c r="J77" i="1" s="1"/>
  <c r="K77" i="1" s="1"/>
  <c r="I77" i="1"/>
  <c r="H76" i="1"/>
  <c r="J76" i="1"/>
  <c r="K76" i="1" s="1"/>
  <c r="I7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40"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rPr>
          <t xml:space="preserve">
</t>
        </r>
      </text>
    </comment>
    <comment ref="C40"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40"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40"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rPr>
          <t xml:space="preserve">
</t>
        </r>
      </text>
    </comment>
    <comment ref="F40"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rPr>
          <t xml:space="preserve">
</t>
        </r>
      </text>
    </comment>
    <comment ref="G40"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rPr>
          <t xml:space="preserve">
</t>
        </r>
      </text>
    </comment>
    <comment ref="H40"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40"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rPr>
          <t xml:space="preserve">
</t>
        </r>
      </text>
    </comment>
  </commentList>
</comments>
</file>

<file path=xl/sharedStrings.xml><?xml version="1.0" encoding="utf-8"?>
<sst xmlns="http://schemas.openxmlformats.org/spreadsheetml/2006/main" count="288" uniqueCount="166">
  <si>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</si>
  <si>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</si>
  <si>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</si>
  <si>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</si>
  <si>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</si>
  <si>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</si>
  <si>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</si>
  <si>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</si>
  <si>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</si>
  <si>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</si>
  <si>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</si>
  <si>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</si>
  <si>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</si>
  <si>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</si>
  <si>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</si>
  <si>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</si>
  <si>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</si>
  <si>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</si>
  <si>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</si>
  <si>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</si>
  <si>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</si>
  <si>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</si>
  <si>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</si>
  <si>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</si>
  <si>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</si>
  <si>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</si>
  <si>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</si>
  <si>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</si>
  <si>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</si>
  <si>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</si>
  <si>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</si>
  <si>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</si>
  <si>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</si>
  <si>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</si>
  <si>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</si>
  <si>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</si>
  <si>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</si>
  <si>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Location of environmentally sensitive sites (km / m):</t>
  </si>
  <si>
    <t>Greater than 200m (see below)</t>
  </si>
  <si>
    <t>Parameter 4</t>
  </si>
  <si>
    <t>Parameter 6</t>
  </si>
  <si>
    <t>Abbreviations:</t>
  </si>
  <si>
    <t>Local human population</t>
  </si>
  <si>
    <t>Nuisance - dust on cars, clothing etc.</t>
  </si>
  <si>
    <t>Nuisance, loss of amenity</t>
  </si>
  <si>
    <t>Odour</t>
  </si>
  <si>
    <t>Harm to human health, nuisance, loss of amenity</t>
  </si>
  <si>
    <t>Air transport and over land</t>
  </si>
  <si>
    <t>Pests (e.g. flies)</t>
  </si>
  <si>
    <t xml:space="preserve">Insect pests can multiply on permitted wastes, particularly in summer months </t>
  </si>
  <si>
    <t>Flood waters</t>
  </si>
  <si>
    <t>Direct run-off from site across ground surface, via surface water drains, ditches etc.</t>
  </si>
  <si>
    <t>Groundwater</t>
  </si>
  <si>
    <t>Any</t>
  </si>
  <si>
    <t>Standard Facility:</t>
  </si>
  <si>
    <t>Nuisance, loss of amenity and harm to animal health</t>
  </si>
  <si>
    <t>Local residents often sensitive to litter.</t>
  </si>
  <si>
    <t>Local residents often sensitive to odour.</t>
  </si>
  <si>
    <t>Local human population and local environment</t>
  </si>
  <si>
    <t>Direct physical contact</t>
  </si>
  <si>
    <t xml:space="preserve">Abstraction from watercourse downstream of facility (for agricultural or potable use). </t>
  </si>
  <si>
    <t>Acute effects, closure of abstraction intakes.</t>
  </si>
  <si>
    <t>Permitted activities - The storage and repackaging of waste (D15, R13, D14) and treatment consisting only of</t>
  </si>
  <si>
    <t>and from areas of the facility not used for the storage or treatment of wastes.</t>
  </si>
  <si>
    <t>The scope of the permit and associated rules is defined by the following risk criteria:</t>
  </si>
  <si>
    <t>SR - Standard Rule</t>
  </si>
  <si>
    <t xml:space="preserve">As above </t>
  </si>
  <si>
    <t>Air transport then deposition</t>
  </si>
  <si>
    <t>Releases of particulate matter (dusts) and micro-organisms (bioaerosols).</t>
  </si>
  <si>
    <t>Air transport then inhalation.</t>
  </si>
  <si>
    <t>Local human population, livestock and wildlife.</t>
  </si>
  <si>
    <t>Waste, litter and mud on local roads</t>
  </si>
  <si>
    <t>Vehicles entering and leaving site.</t>
  </si>
  <si>
    <t>Scavenging animals and scavenging birds</t>
  </si>
  <si>
    <t>Flooding of site</t>
  </si>
  <si>
    <t>If waste is washed off site it may contaminate buildings / gardens / natural habitats downstream.</t>
  </si>
  <si>
    <t>All on-site hazards: wastes; machinery and vehicles.</t>
  </si>
  <si>
    <t>Bodily injury</t>
  </si>
  <si>
    <t>Acute effects: oxygen depletion, fish kill and algal blooms</t>
  </si>
  <si>
    <t>Transport through soil/groundwater then extraction at borehole.</t>
  </si>
  <si>
    <t>Risk of accidental combustion of waste is moderate.</t>
  </si>
  <si>
    <t>Nuisance, loss of amenity, loss of sleep.</t>
  </si>
  <si>
    <t xml:space="preserve">Noise through the air and vibration through the ground. </t>
  </si>
  <si>
    <t>Local human population and / or livestock after gaining unauthorised access to the waste operation</t>
  </si>
  <si>
    <t>Local human population and local environment.</t>
  </si>
  <si>
    <t xml:space="preserve">Protected sites -  European sites and SSSIs  </t>
  </si>
  <si>
    <t xml:space="preserve">The activities shall not be carried out within 200m of a European Site (candidate or Special Area of Conservation,  </t>
  </si>
  <si>
    <t>As above</t>
  </si>
  <si>
    <t>Contaminated waters used for recreational purposes</t>
  </si>
  <si>
    <t>Harm to human health - respiratory irritation and illness.</t>
  </si>
  <si>
    <t>Nuisance, loss of amenity, road traffic accidents.</t>
  </si>
  <si>
    <t>Direct contact or ingestion</t>
  </si>
  <si>
    <t>Harm to human health - skin damage or gastro-intestinal illness.</t>
  </si>
  <si>
    <t>Unlikely to occur, but might restrict recreational use.</t>
  </si>
  <si>
    <t xml:space="preserve">Waste operations may cause harm to and deterioration of nature conservation sites. </t>
  </si>
  <si>
    <t>Direct run-off from site across ground surface, via surface water drains, ditches etc. then abstraction.</t>
  </si>
  <si>
    <t>Chronic effects: contamination of groundwater, requiring treatment of water or closure of borehole.</t>
  </si>
  <si>
    <t>As above.  Indirect run-off via the soil layer</t>
  </si>
  <si>
    <t>Noise and vibration</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</si>
  <si>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</si>
  <si>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</si>
  <si>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</si>
  <si>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Parameter 9</t>
  </si>
  <si>
    <t>Parameter 5</t>
  </si>
  <si>
    <t>The only point source discharges to controlled waters or groundwater, are surface water from the roofs of buildings</t>
  </si>
  <si>
    <t xml:space="preserve">Litter </t>
  </si>
  <si>
    <t>Harm to human health - from waste carried off site and faeces.  Nuisance and  loss of amenity.</t>
  </si>
  <si>
    <t>Accidental fire causing the release of polluting materials to air (smoke or fumes), water or land.</t>
  </si>
  <si>
    <t>Respiratory irritation, illness and nuisance to local population.  Injury to staff or firefighters. Pollution of water or land.</t>
  </si>
  <si>
    <t>As above.</t>
  </si>
  <si>
    <t>Harm to protected site through toxic contamination, nutrient enrichment, smothering, disturbance, predation etc.</t>
  </si>
  <si>
    <t>All surface waters close to and downstream of site.</t>
  </si>
  <si>
    <t>Road safety, local residents often sensitive to mud on roads.</t>
  </si>
  <si>
    <t>Spillage of liquids, leachate from waste, contaminated rainwater run-off from waste e.g. containing suspended solids.</t>
  </si>
  <si>
    <t>Local residents often sensitive to dust.</t>
  </si>
  <si>
    <t>The permitted activities shall not be carried out predominantly using a limited number of the permitted waste types</t>
  </si>
  <si>
    <t>in a manner which significantly increases any of the risks compared to the generic operation of this type of facility,</t>
  </si>
  <si>
    <t xml:space="preserve">All waste shall be stored and treated on an impermeable surface with sealed drainage system </t>
  </si>
  <si>
    <t>Permitted waste types do not include …. dusts, powders or loose fibres so only a medium magnitude risk is estimated.  There is potential for exposure if anyone is living or working close to the site (apart from the operator and employees)</t>
  </si>
  <si>
    <t>Permitted wastes may attract scavenging animals and birds and may become nesting / breeding sites.</t>
  </si>
  <si>
    <t>Permitted waste types are non-hazardous so only a medium magnitude risk is estimated.</t>
  </si>
  <si>
    <t>Waste Operation: Non-hazardous and Hazardous Household Waste Amenity Site</t>
  </si>
  <si>
    <t>Parameter 7</t>
  </si>
  <si>
    <t>Parameter 8</t>
  </si>
  <si>
    <t xml:space="preserve">quantity received shall not exceed 10 tonnes per day; quantity stored shall not exceed 10 tonnes;  there shall be no treatment; </t>
  </si>
  <si>
    <t xml:space="preserve"> an impermeable surface with a sealed drainage system.</t>
  </si>
  <si>
    <t>Permitted waste types - Municipal waste, gases in pressurised containers and hazardous wastes,</t>
  </si>
  <si>
    <t>storage conditions shall be double bagged (asbestos only) ....within clearly identified, segregated, secure,  lockable containers on</t>
  </si>
  <si>
    <t>Airborne asbestos fibres</t>
  </si>
  <si>
    <t>Respiratory illness i.e. lung cancer and mesothelioma</t>
  </si>
  <si>
    <t>Potential for exposure is low because of separate health and safety controls to protect employees</t>
  </si>
  <si>
    <t>SR - emissions shall be free from odour….  SR (if required) - odour management plan. Releases restricted by SR (hazardous wastes) and storage of non hazardous wastes normally being in bulk containers or buildings.</t>
  </si>
  <si>
    <t>As above.  SR - accident management plan (will include fire and spillages).  Spread of fire restricted by SR (hazardous wastes) and storage of non hazardous wastes normally being in bulk containers or buildings.</t>
  </si>
  <si>
    <t>Permitted waste types include hazardous and non hazardous sludges or liquids, e.g. oils, so a high magnitude risk is estimated. There is potential for contaminated rainwater run-off from wastes stored outside buildings especially during heavy rain.</t>
  </si>
  <si>
    <t>including cement bonded asbestos and oils.</t>
  </si>
  <si>
    <t>a maximum 10 tonnes per day of hazardous waste.</t>
  </si>
  <si>
    <t>SR (hazardous wastes) - some of the permitted wastes are hazardous and there are several standard rules to manage the risk:</t>
  </si>
  <si>
    <t>Asbestos waste shall be double bagged and stored within segregated, secure lockable containers,</t>
  </si>
  <si>
    <t xml:space="preserve">and all other hazardous wastes shall be stored within segregated, secure lockable containers. </t>
  </si>
  <si>
    <t>manual sorting, separation, shredding and compaction of non hazardous wastes (D9, R3, R4, R5).</t>
  </si>
  <si>
    <t>Local residents often sensitive to noise and vibration.</t>
  </si>
  <si>
    <t>As above.  Watercourse must have medium / high flow for abstraction to be permitted, which will dilute contaminated run-off.</t>
  </si>
  <si>
    <t>As above, excluding comments about watercourses.</t>
  </si>
  <si>
    <t>The quantity of hazardous waste stored at the facility shall be less than 10 tonnes.</t>
  </si>
  <si>
    <t xml:space="preserve">for example storing predominantly wastes which present a significant increase in fire risk.  </t>
  </si>
  <si>
    <t>Permitted waste types include hazardous wastes, so any waste washed off site will add to the volume and hazard of the local post-flood clean up workload.</t>
  </si>
  <si>
    <t>Although permitted waste types include hazardous wastes only a medium magnitude risk is estimated.</t>
  </si>
  <si>
    <t>As above. Some permitted wastes are hazardous so harm may not be temporary and reversible.</t>
  </si>
  <si>
    <t>Quantity of waste accepted at the facility: &lt;75,000 tonnes per annum, including</t>
  </si>
  <si>
    <t>Chronic effects: deterioration of water quality</t>
  </si>
  <si>
    <t>SR (hazardous wastes). Permitted asbestos wastes restricted to cement bonded asbestos.</t>
  </si>
  <si>
    <t>SR - emissions of substances not controlled by emission limits.... SR (if required) - emissions management plan. Releases restricted by SR (hazardous wastes) and storage of non hazardous wastes normally being in bulk containers or buildings.</t>
  </si>
  <si>
    <t>As above. Appropriate measures could include clearing litter arising from the activities from affected areas outside the site.</t>
  </si>
  <si>
    <t>As above. Appropriate measures could include clearing waste, litter and mud arising from the activities from affected areas outside the site.</t>
  </si>
  <si>
    <t>SR - emissions shall be free from noise and vibration......  SR (if required) - noise and vibration management plan. Appropriate measures might include storage of wastes normally being in buildings.</t>
  </si>
  <si>
    <t>SR - emissions of substances not controlled by emission limits (including those from scavenging animals, scavenging birds and other pests) shall not cause pollution.....  Access to waste restricted by SR (hazardous wastes) and storage of non hazardous wastes normally being in bulk containers or buildings.</t>
  </si>
  <si>
    <t>SR - management system (will include flood risk management). Waste washed off site restricted by SR (hazardous wastes) and storage of non hazardous wastes normally being in bulk containers or buildings.</t>
  </si>
  <si>
    <t>SR - activities shall be managed and operated in accordance with a management system (will include site security measures to prevent unauthorised access). Access to waste restricted by SR (hazardous wastes) and storage of non hazardous wastes normally being in bulk containers or buildings.</t>
  </si>
  <si>
    <t>As above. SR - management system (will include fire and spillages). Spread of fire restricted by SR (hazardous wastes) and storage of non hazardous wastes normally being in bulk containers or buildings.</t>
  </si>
  <si>
    <t>As above (excluding comments on access to waste). Permitted activities do not include the burning of waste.</t>
  </si>
  <si>
    <t>SR - All liquids shall be provided with secondary containment.... (applies to wastes and non- wastes such as fuels). Run-off restricted by SR on  emissions of substances not controlled by emission limits.... , with appropriate measures: storage &amp; treatment on an impermeable surface with sealed drainage. Run-off restricted by SR (hazardous wastes) and storage of non hazardous wastes normally being in bulk containers or buildings.</t>
  </si>
  <si>
    <t>SR - emissions of substances not controlled by emission limits....SR (if required) - emissions management plan. Releases restricted by SR (hazardous wastes) and storage of non hazardous wastes normally being in bulk containers or buildings.</t>
  </si>
  <si>
    <t>SR - activities shall not be carried out within 200m of a European Site or SSSI. (Distance criteria as agreed with Natural England/Countryside Council for Wales).</t>
  </si>
  <si>
    <t>Generic risk assessment for standard rules set number SR2008No13 v4.0</t>
  </si>
  <si>
    <t>proposed or Special Protection Area or Ramsar site) or a Site of Special Scientific Interest (SSSI); or within 50m 
of any well spring or borehole used for the supply of water for human consumption.  This must include private water supplies</t>
  </si>
  <si>
    <t>Natural Resources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</si>
</sst>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ont>
    <font>
      <b/>
      <sz val="12"/>
      <name val="Arial"/>
      <family val="2"/>
    </font>
    <font>
      <sz val="12"/>
      <name val="Arial"/>
      <family val="2"/>
    </font>
    <font>
      <b/>
      <sz val="12"/>
      <name val="Arial"/>
    </font>
    <font>
      <b/>
      <sz val="14"/>
      <name val="Arial"/>
    </font>
    <font>
      <b/>
      <sz val="14"/>
      <name val="Arial"/>
      <family val="2"/>
    </font>
    <font>
      <sz val="8"/>
      <color indexed="81"/>
      <name val="Tahoma"/>
    </font>
    <font>
      <sz val="10"/>
      <color indexed="81"/>
      <name val="Arial"/>
      <family val="2"/>
    </font>
    <font>
      <b/>
      <sz val="10"/>
      <color indexed="81"/>
      <name val="Arial"/>
      <family val="2"/>
    </font>
    <font>
      <b/>
      <sz val="10"/>
      <name val="Arial"/>
      <family val="2"/>
    </font>
    <font>
      <sz val="1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9">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84">
    <xf numFmtId="0" fontId="0" fillId="0" borderId="0" xfId="0"/>
    <xf numFmtId="0" fontId="0" fillId="0" borderId="0" xfId="0" applyBorder="1"/>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Border="1" applyAlignment="1">
      <alignment horizontal="center"/>
    </xf>
    <xf numFmtId="0" fontId="0" fillId="0" borderId="8" xfId="0" applyBorder="1"/>
    <xf numFmtId="0" fontId="0" fillId="0" borderId="8" xfId="0" applyFill="1" applyBorder="1"/>
    <xf numFmtId="0" fontId="0" fillId="0" borderId="0" xfId="0" applyFill="1" applyBorder="1"/>
    <xf numFmtId="0" fontId="0" fillId="0" borderId="0" xfId="0" applyFill="1"/>
    <xf numFmtId="0" fontId="0" fillId="2" borderId="9" xfId="0" applyFill="1" applyBorder="1" applyAlignment="1">
      <alignment horizontal="centerContinuous" vertical="top"/>
    </xf>
    <xf numFmtId="0" fontId="4" fillId="2" borderId="10" xfId="0" applyFont="1" applyFill="1" applyBorder="1" applyAlignment="1">
      <alignment vertical="center"/>
    </xf>
    <xf numFmtId="0" fontId="4" fillId="2" borderId="9" xfId="0" applyFont="1" applyFill="1" applyBorder="1" applyAlignment="1">
      <alignment horizontal="centerContinuous" vertical="center"/>
    </xf>
    <xf numFmtId="0" fontId="4" fillId="2" borderId="9" xfId="0" applyFont="1" applyFill="1" applyBorder="1" applyAlignment="1">
      <alignment vertical="center"/>
    </xf>
    <xf numFmtId="0" fontId="2"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3" fillId="0" borderId="0" xfId="0" applyFont="1"/>
    <xf numFmtId="0" fontId="6" fillId="0" borderId="0" xfId="0" applyFont="1"/>
    <xf numFmtId="0" fontId="0" fillId="3" borderId="0" xfId="0" applyFill="1" applyBorder="1"/>
    <xf numFmtId="0" fontId="0" fillId="4" borderId="0" xfId="0" applyFill="1" applyBorder="1"/>
    <xf numFmtId="0" fontId="0" fillId="4" borderId="0" xfId="0" applyFill="1"/>
    <xf numFmtId="0" fontId="0" fillId="5" borderId="0" xfId="0" applyFill="1" applyBorder="1"/>
    <xf numFmtId="0" fontId="0" fillId="5" borderId="0" xfId="0" applyFill="1"/>
    <xf numFmtId="0" fontId="0" fillId="6" borderId="0" xfId="0" applyFill="1" applyBorder="1"/>
    <xf numFmtId="0" fontId="0" fillId="6" borderId="0" xfId="0" applyFill="1"/>
    <xf numFmtId="2" fontId="0" fillId="0" borderId="0" xfId="0" applyNumberFormat="1" applyBorder="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7" xfId="0"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applyProtection="1"/>
    <xf numFmtId="0" fontId="0" fillId="7" borderId="15" xfId="0" applyFill="1" applyBorder="1" applyProtection="1"/>
    <xf numFmtId="0" fontId="0" fillId="7" borderId="16" xfId="0" applyFill="1" applyBorder="1" applyProtection="1"/>
    <xf numFmtId="0" fontId="0" fillId="7" borderId="0" xfId="0" applyFill="1" applyBorder="1" applyProtection="1"/>
    <xf numFmtId="0" fontId="2" fillId="7" borderId="0" xfId="0" applyFont="1" applyFill="1" applyProtection="1"/>
    <xf numFmtId="0" fontId="2" fillId="7" borderId="0" xfId="0" applyFont="1" applyFill="1" applyBorder="1" applyProtection="1"/>
    <xf numFmtId="0" fontId="3" fillId="7" borderId="0" xfId="0" applyFont="1" applyFill="1" applyProtection="1"/>
    <xf numFmtId="0" fontId="3" fillId="7" borderId="0" xfId="0" applyFont="1" applyFill="1" applyBorder="1" applyProtection="1"/>
    <xf numFmtId="0" fontId="5" fillId="7" borderId="0" xfId="0" applyFont="1" applyFill="1" applyBorder="1" applyProtection="1"/>
    <xf numFmtId="0" fontId="4" fillId="7" borderId="0" xfId="0" applyFont="1" applyFill="1" applyBorder="1" applyProtection="1"/>
    <xf numFmtId="0" fontId="10" fillId="0" borderId="0" xfId="0" applyFont="1" applyFill="1" applyBorder="1"/>
    <xf numFmtId="0" fontId="10" fillId="0" borderId="0" xfId="0" applyFont="1" applyFill="1" applyBorder="1" applyAlignment="1">
      <alignment horizontal="left"/>
    </xf>
    <xf numFmtId="0" fontId="2" fillId="0" borderId="0" xfId="0" applyFont="1" applyFill="1" applyBorder="1" applyProtection="1"/>
    <xf numFmtId="0" fontId="0" fillId="0" borderId="0" xfId="0" applyFill="1" applyBorder="1" applyProtection="1"/>
    <xf numFmtId="0" fontId="10" fillId="0" borderId="0" xfId="0" applyFont="1" applyFill="1" applyBorder="1" applyProtection="1"/>
    <xf numFmtId="0" fontId="10" fillId="0" borderId="0" xfId="0" applyFont="1" applyFill="1" applyBorder="1" applyAlignment="1" applyProtection="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Border="1" applyAlignment="1" applyProtection="1">
      <alignment vertical="top" wrapText="1"/>
      <protection locked="0"/>
    </xf>
    <xf numFmtId="0" fontId="0" fillId="5" borderId="21"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17" xfId="0" applyNumberFormat="1" applyFill="1" applyBorder="1" applyAlignment="1" applyProtection="1">
      <alignment vertical="top" wrapText="1"/>
      <protection locked="0"/>
    </xf>
    <xf numFmtId="0" fontId="0" fillId="0" borderId="5" xfId="0" applyNumberFormat="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5" xfId="0" applyFill="1" applyBorder="1" applyAlignment="1" applyProtection="1">
      <alignment vertical="top" wrapText="1"/>
      <protection locked="0"/>
    </xf>
    <xf numFmtId="0" fontId="0" fillId="0" borderId="23" xfId="0" applyNumberFormat="1" applyBorder="1" applyAlignment="1" applyProtection="1">
      <alignment vertical="top" wrapText="1"/>
      <protection locked="0"/>
    </xf>
    <xf numFmtId="0" fontId="0" fillId="0" borderId="28" xfId="0" applyBorder="1" applyAlignment="1" applyProtection="1">
      <alignment vertical="top" wrapText="1"/>
      <protection locked="0"/>
    </xf>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11"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0" fillId="9" borderId="16" xfId="0" applyFill="1" applyBorder="1" applyAlignment="1" applyProtection="1">
      <alignment vertical="top" wrapText="1"/>
      <protection locked="0"/>
    </xf>
    <xf numFmtId="0" fontId="11" fillId="0" borderId="0" xfId="0" applyFont="1" applyAlignment="1">
      <alignment wrapText="1"/>
    </xf>
    <xf numFmtId="0" fontId="11" fillId="0" borderId="0" xfId="0" applyFont="1" applyAlignment="1"/>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33"/>
  <sheetViews>
    <sheetView tabSelected="1" topLeftCell="B1" zoomScale="75" zoomScaleNormal="75" workbookViewId="0">
      <selection activeCell="F10" sqref="F10:J10"/>
    </sheetView>
  </sheetViews>
  <sheetFormatPr defaultRowHeight="12.5" x14ac:dyDescent="0.25"/>
  <cols>
    <col min="1" max="1" width="0" hidden="1" customWidth="1"/>
    <col min="2" max="2" width="16.7265625" customWidth="1"/>
    <col min="3" max="3" width="16.81640625" customWidth="1"/>
    <col min="4" max="5" width="16.7265625" customWidth="1"/>
    <col min="6" max="6" width="11.81640625" customWidth="1"/>
    <col min="7" max="7" width="9.7265625" customWidth="1"/>
    <col min="8" max="8" width="11.26953125" customWidth="1"/>
    <col min="9" max="9" width="19" customWidth="1"/>
    <col min="10" max="10" width="20.26953125" customWidth="1"/>
    <col min="11" max="11" width="16.7265625" customWidth="1"/>
  </cols>
  <sheetData>
    <row r="2" spans="1:13" ht="18" x14ac:dyDescent="0.4">
      <c r="B2" s="21" t="s">
        <v>163</v>
      </c>
      <c r="C2" s="21"/>
      <c r="D2" s="21"/>
      <c r="E2" s="20"/>
    </row>
    <row r="3" spans="1:13" ht="12.75" customHeight="1" x14ac:dyDescent="0.35">
      <c r="B3" s="43"/>
      <c r="C3" s="43"/>
      <c r="D3" s="43"/>
      <c r="E3" s="45"/>
      <c r="F3" s="39"/>
      <c r="G3" s="39"/>
      <c r="H3" s="39"/>
      <c r="I3" s="39"/>
      <c r="J3" s="39"/>
      <c r="K3" s="39"/>
    </row>
    <row r="4" spans="1:13" ht="15.5" x14ac:dyDescent="0.35">
      <c r="B4" s="44" t="s">
        <v>54</v>
      </c>
      <c r="C4" s="44"/>
      <c r="D4" s="44"/>
      <c r="E4" s="46"/>
      <c r="F4" s="78" t="s">
        <v>121</v>
      </c>
      <c r="G4" s="78"/>
      <c r="H4" s="78"/>
      <c r="I4" s="78"/>
      <c r="J4" s="78"/>
      <c r="K4" s="40"/>
    </row>
    <row r="5" spans="1:13" ht="9.75" customHeight="1" x14ac:dyDescent="0.35">
      <c r="B5" s="44"/>
      <c r="C5" s="44"/>
      <c r="D5" s="44"/>
      <c r="E5" s="46"/>
      <c r="F5" s="42"/>
      <c r="G5" s="42"/>
      <c r="H5" s="39"/>
      <c r="I5" s="39"/>
      <c r="J5" s="39"/>
      <c r="K5" s="39"/>
    </row>
    <row r="6" spans="1:13" ht="15.5" x14ac:dyDescent="0.35">
      <c r="B6" s="44" t="s">
        <v>0</v>
      </c>
      <c r="C6" s="46"/>
      <c r="D6" s="46"/>
      <c r="E6" s="46"/>
      <c r="F6" s="78" t="s">
        <v>35</v>
      </c>
      <c r="G6" s="78"/>
      <c r="H6" s="78"/>
      <c r="I6" s="78"/>
      <c r="J6" s="78"/>
      <c r="K6" s="40"/>
    </row>
    <row r="7" spans="1:13" ht="9.75" customHeight="1" x14ac:dyDescent="0.4">
      <c r="B7" s="47"/>
      <c r="C7" s="42"/>
      <c r="D7" s="42"/>
      <c r="E7" s="42"/>
      <c r="F7" s="42"/>
      <c r="G7" s="42"/>
      <c r="H7" s="39"/>
      <c r="I7" s="39"/>
      <c r="J7" s="39"/>
      <c r="K7" s="39"/>
    </row>
    <row r="8" spans="1:13" ht="15.75" customHeight="1" x14ac:dyDescent="0.35">
      <c r="B8" s="44" t="s">
        <v>37</v>
      </c>
      <c r="C8" s="46"/>
      <c r="D8" s="46"/>
      <c r="E8" s="46"/>
      <c r="F8" s="79" t="s">
        <v>38</v>
      </c>
      <c r="G8" s="80"/>
      <c r="H8" s="80"/>
      <c r="I8" s="80"/>
      <c r="J8" s="80"/>
      <c r="K8" s="40"/>
    </row>
    <row r="9" spans="1:13" ht="10.5" customHeight="1" x14ac:dyDescent="0.25">
      <c r="B9" s="42"/>
      <c r="C9" s="42"/>
      <c r="D9" s="42"/>
      <c r="E9" s="42"/>
      <c r="F9" s="42"/>
      <c r="G9" s="42"/>
      <c r="H9" s="39"/>
      <c r="I9" s="39"/>
      <c r="J9" s="39"/>
      <c r="K9" s="39"/>
    </row>
    <row r="10" spans="1:13" ht="15.5" x14ac:dyDescent="0.35">
      <c r="B10" s="48" t="s">
        <v>1</v>
      </c>
      <c r="C10" s="42"/>
      <c r="D10" s="42"/>
      <c r="E10" s="42"/>
      <c r="F10" s="81" t="s">
        <v>165</v>
      </c>
      <c r="G10" s="81"/>
      <c r="H10" s="81"/>
      <c r="I10" s="81"/>
      <c r="J10" s="81"/>
      <c r="K10" s="41"/>
    </row>
    <row r="11" spans="1:13" ht="11.25" customHeight="1" x14ac:dyDescent="0.35">
      <c r="B11" s="48"/>
      <c r="C11" s="42"/>
      <c r="D11" s="42"/>
      <c r="E11" s="42"/>
      <c r="F11" s="42"/>
      <c r="G11" s="42"/>
      <c r="H11" s="43"/>
      <c r="I11" s="39"/>
      <c r="J11" s="39"/>
      <c r="K11" s="39"/>
    </row>
    <row r="12" spans="1:13" ht="15.5" x14ac:dyDescent="0.35">
      <c r="B12" s="44" t="s">
        <v>2</v>
      </c>
      <c r="C12" s="42"/>
      <c r="D12" s="42"/>
      <c r="E12" s="42"/>
      <c r="F12" s="76">
        <v>41085</v>
      </c>
      <c r="G12" s="77"/>
      <c r="H12" s="77"/>
      <c r="I12" s="77"/>
      <c r="J12" s="77"/>
      <c r="K12" s="40"/>
    </row>
    <row r="13" spans="1:13" ht="15.5" x14ac:dyDescent="0.35">
      <c r="B13" s="44"/>
      <c r="C13" s="42"/>
      <c r="D13" s="42"/>
      <c r="E13" s="42"/>
      <c r="F13" s="42"/>
      <c r="G13" s="42"/>
      <c r="H13" s="44"/>
      <c r="I13" s="42"/>
      <c r="J13" s="42"/>
      <c r="K13" s="42"/>
    </row>
    <row r="14" spans="1:13" ht="15.5" x14ac:dyDescent="0.35">
      <c r="A14" s="13"/>
      <c r="B14" s="51"/>
      <c r="C14" s="52" t="s">
        <v>64</v>
      </c>
      <c r="D14" s="52"/>
      <c r="E14" s="52"/>
      <c r="F14" s="52"/>
      <c r="G14" s="52"/>
      <c r="H14" s="51"/>
      <c r="I14" s="52"/>
      <c r="J14" s="52"/>
      <c r="K14" s="52"/>
      <c r="L14" s="13"/>
      <c r="M14" s="13"/>
    </row>
    <row r="15" spans="1:13" ht="15.5" x14ac:dyDescent="0.35">
      <c r="A15" s="13"/>
      <c r="B15" s="51"/>
      <c r="C15" t="s">
        <v>31</v>
      </c>
      <c r="D15" s="52" t="s">
        <v>62</v>
      </c>
      <c r="E15" s="52"/>
      <c r="F15" s="52"/>
      <c r="G15" s="52"/>
      <c r="H15" s="51"/>
      <c r="I15" s="52"/>
      <c r="J15" s="52"/>
      <c r="K15" s="52"/>
      <c r="L15" s="13"/>
      <c r="M15" s="13"/>
    </row>
    <row r="16" spans="1:13" x14ac:dyDescent="0.25">
      <c r="A16" s="13"/>
      <c r="D16" t="s">
        <v>139</v>
      </c>
      <c r="K16" s="52"/>
      <c r="L16" s="13"/>
      <c r="M16" s="13"/>
    </row>
    <row r="17" spans="1:13" x14ac:dyDescent="0.25">
      <c r="A17" s="13"/>
      <c r="C17" t="s">
        <v>32</v>
      </c>
      <c r="D17" t="s">
        <v>126</v>
      </c>
      <c r="K17" s="52"/>
      <c r="L17" s="13"/>
      <c r="M17" s="13"/>
    </row>
    <row r="18" spans="1:13" x14ac:dyDescent="0.25">
      <c r="A18" s="13"/>
      <c r="D18" t="s">
        <v>134</v>
      </c>
      <c r="K18" s="52"/>
      <c r="L18" s="13"/>
      <c r="M18" s="13"/>
    </row>
    <row r="19" spans="1:13" x14ac:dyDescent="0.25">
      <c r="A19" s="13"/>
      <c r="C19" t="s">
        <v>33</v>
      </c>
      <c r="D19" t="s">
        <v>148</v>
      </c>
      <c r="K19" s="52"/>
      <c r="L19" s="13"/>
      <c r="M19" s="13"/>
    </row>
    <row r="20" spans="1:13" x14ac:dyDescent="0.25">
      <c r="A20" s="13"/>
      <c r="D20" t="s">
        <v>135</v>
      </c>
      <c r="K20" s="52"/>
      <c r="L20" s="13"/>
      <c r="M20" s="13"/>
    </row>
    <row r="21" spans="1:13" x14ac:dyDescent="0.25">
      <c r="A21" s="13"/>
      <c r="C21" t="s">
        <v>39</v>
      </c>
      <c r="D21" t="s">
        <v>143</v>
      </c>
      <c r="K21" s="52"/>
      <c r="L21" s="13"/>
      <c r="M21" s="13"/>
    </row>
    <row r="22" spans="1:13" x14ac:dyDescent="0.25">
      <c r="A22" s="13"/>
      <c r="C22" t="s">
        <v>103</v>
      </c>
      <c r="D22" t="s">
        <v>117</v>
      </c>
      <c r="K22" s="52"/>
      <c r="L22" s="13"/>
      <c r="M22" s="13"/>
    </row>
    <row r="23" spans="1:13" x14ac:dyDescent="0.25">
      <c r="A23" s="13"/>
      <c r="C23" t="s">
        <v>40</v>
      </c>
      <c r="D23" t="s">
        <v>137</v>
      </c>
      <c r="K23" s="52"/>
      <c r="L23" s="13"/>
      <c r="M23" s="13"/>
    </row>
    <row r="24" spans="1:13" x14ac:dyDescent="0.25">
      <c r="A24" s="13"/>
      <c r="D24" t="s">
        <v>138</v>
      </c>
      <c r="K24" s="52"/>
      <c r="L24" s="13"/>
      <c r="M24" s="13"/>
    </row>
    <row r="25" spans="1:13" x14ac:dyDescent="0.25">
      <c r="A25" s="13"/>
      <c r="C25" t="s">
        <v>122</v>
      </c>
      <c r="D25" t="s">
        <v>104</v>
      </c>
      <c r="K25" s="52"/>
      <c r="L25" s="13"/>
      <c r="M25" s="13"/>
    </row>
    <row r="26" spans="1:13" x14ac:dyDescent="0.25">
      <c r="A26" s="13"/>
      <c r="D26" t="s">
        <v>63</v>
      </c>
      <c r="K26" s="52"/>
      <c r="L26" s="13"/>
      <c r="M26" s="13"/>
    </row>
    <row r="27" spans="1:13" x14ac:dyDescent="0.25">
      <c r="A27" s="13"/>
      <c r="C27" t="s">
        <v>123</v>
      </c>
      <c r="D27" t="s">
        <v>86</v>
      </c>
      <c r="K27" s="52"/>
      <c r="L27" s="13"/>
      <c r="M27" s="13"/>
    </row>
    <row r="28" spans="1:13" ht="37.5" customHeight="1" x14ac:dyDescent="0.25">
      <c r="A28" s="13"/>
      <c r="D28" s="82" t="s">
        <v>164</v>
      </c>
      <c r="E28" s="83"/>
      <c r="F28" s="83"/>
      <c r="G28" s="83"/>
      <c r="H28" s="83"/>
      <c r="I28" s="83"/>
      <c r="J28" s="83"/>
      <c r="K28" s="52"/>
      <c r="L28" s="13"/>
      <c r="M28" s="13"/>
    </row>
    <row r="29" spans="1:13" x14ac:dyDescent="0.25">
      <c r="A29" s="13"/>
      <c r="C29" t="s">
        <v>102</v>
      </c>
      <c r="D29" t="s">
        <v>115</v>
      </c>
      <c r="K29" s="52"/>
      <c r="L29" s="13"/>
      <c r="M29" s="13"/>
    </row>
    <row r="30" spans="1:13" x14ac:dyDescent="0.25">
      <c r="A30" s="13"/>
      <c r="D30" t="s">
        <v>116</v>
      </c>
      <c r="K30" s="52"/>
      <c r="L30" s="13"/>
      <c r="M30" s="13"/>
    </row>
    <row r="31" spans="1:13" x14ac:dyDescent="0.25">
      <c r="A31" s="13"/>
      <c r="D31" t="s">
        <v>144</v>
      </c>
      <c r="K31" s="52"/>
      <c r="L31" s="13"/>
      <c r="M31" s="13"/>
    </row>
    <row r="32" spans="1:13" x14ac:dyDescent="0.25">
      <c r="A32" s="13"/>
      <c r="K32" s="52"/>
      <c r="L32" s="13"/>
      <c r="M32" s="13"/>
    </row>
    <row r="33" spans="1:13" x14ac:dyDescent="0.25">
      <c r="A33" s="13"/>
      <c r="C33" t="s">
        <v>41</v>
      </c>
      <c r="D33" t="s">
        <v>65</v>
      </c>
      <c r="K33" s="52"/>
      <c r="L33" s="13"/>
      <c r="M33" s="13"/>
    </row>
    <row r="34" spans="1:13" x14ac:dyDescent="0.25">
      <c r="A34" s="13"/>
      <c r="D34" t="s">
        <v>136</v>
      </c>
      <c r="K34" s="52"/>
      <c r="L34" s="13"/>
      <c r="M34" s="13"/>
    </row>
    <row r="35" spans="1:13" x14ac:dyDescent="0.25">
      <c r="A35" s="13"/>
      <c r="D35" t="s">
        <v>124</v>
      </c>
      <c r="K35" s="52"/>
      <c r="L35" s="13"/>
      <c r="M35" s="13"/>
    </row>
    <row r="36" spans="1:13" x14ac:dyDescent="0.25">
      <c r="A36" s="13"/>
      <c r="D36" t="s">
        <v>127</v>
      </c>
      <c r="K36" s="52"/>
      <c r="L36" s="13"/>
      <c r="M36" s="13"/>
    </row>
    <row r="37" spans="1:13" x14ac:dyDescent="0.25">
      <c r="A37" s="13"/>
      <c r="D37" t="s">
        <v>125</v>
      </c>
      <c r="K37" s="52"/>
      <c r="L37" s="13"/>
      <c r="M37" s="13"/>
    </row>
    <row r="38" spans="1:13" ht="13" thickBot="1" x14ac:dyDescent="0.3">
      <c r="B38" s="13"/>
      <c r="C38" s="13"/>
      <c r="D38" s="13"/>
      <c r="E38" s="13"/>
      <c r="F38" s="12"/>
      <c r="G38" s="13"/>
      <c r="H38" s="13"/>
      <c r="I38" s="13"/>
      <c r="J38" s="13"/>
      <c r="K38" s="13"/>
    </row>
    <row r="39" spans="1:13" ht="28.5" customHeight="1" thickTop="1" x14ac:dyDescent="0.25">
      <c r="A39" s="2"/>
      <c r="B39" s="18" t="s">
        <v>3</v>
      </c>
      <c r="C39" s="14"/>
      <c r="D39" s="14"/>
      <c r="E39" s="14"/>
      <c r="F39" s="15"/>
      <c r="G39" s="16" t="s">
        <v>4</v>
      </c>
      <c r="H39" s="16"/>
      <c r="I39" s="17"/>
      <c r="J39" s="18" t="s">
        <v>34</v>
      </c>
      <c r="K39" s="19"/>
    </row>
    <row r="40" spans="1:13" ht="26" x14ac:dyDescent="0.25">
      <c r="A40" s="1"/>
      <c r="B40" s="3" t="s">
        <v>5</v>
      </c>
      <c r="C40" s="4" t="s">
        <v>6</v>
      </c>
      <c r="D40" s="4" t="s">
        <v>7</v>
      </c>
      <c r="E40" s="5" t="s">
        <v>8</v>
      </c>
      <c r="F40" s="3" t="s">
        <v>9</v>
      </c>
      <c r="G40" s="4" t="s">
        <v>10</v>
      </c>
      <c r="H40" s="4" t="s">
        <v>11</v>
      </c>
      <c r="I40" s="5" t="s">
        <v>12</v>
      </c>
      <c r="J40" s="3" t="s">
        <v>13</v>
      </c>
      <c r="K40" s="57" t="s">
        <v>14</v>
      </c>
    </row>
    <row r="41" spans="1:13" ht="121.5" customHeight="1" x14ac:dyDescent="0.25">
      <c r="A41" s="1"/>
      <c r="B41" s="6" t="s">
        <v>15</v>
      </c>
      <c r="C41" s="7" t="s">
        <v>16</v>
      </c>
      <c r="D41" s="7" t="s">
        <v>17</v>
      </c>
      <c r="E41" s="8" t="s">
        <v>18</v>
      </c>
      <c r="F41" s="6" t="s">
        <v>19</v>
      </c>
      <c r="G41" s="7" t="s">
        <v>20</v>
      </c>
      <c r="H41" s="7" t="s">
        <v>21</v>
      </c>
      <c r="I41" s="8" t="s">
        <v>22</v>
      </c>
      <c r="J41" s="6" t="s">
        <v>23</v>
      </c>
      <c r="K41" s="58" t="s">
        <v>36</v>
      </c>
    </row>
    <row r="42" spans="1:13" ht="74.25" customHeight="1" x14ac:dyDescent="0.25">
      <c r="A42" s="35"/>
      <c r="B42" s="30" t="s">
        <v>42</v>
      </c>
      <c r="C42" s="31" t="s">
        <v>128</v>
      </c>
      <c r="D42" s="31" t="s">
        <v>129</v>
      </c>
      <c r="E42" s="32" t="s">
        <v>69</v>
      </c>
      <c r="F42" s="55" t="s">
        <v>25</v>
      </c>
      <c r="G42" s="56" t="s">
        <v>27</v>
      </c>
      <c r="H42" s="62" t="s">
        <v>26</v>
      </c>
      <c r="I42" s="36" t="s">
        <v>130</v>
      </c>
      <c r="J42" s="30" t="s">
        <v>150</v>
      </c>
      <c r="K42" s="37" t="s">
        <v>25</v>
      </c>
    </row>
    <row r="43" spans="1:13" ht="162" customHeight="1" x14ac:dyDescent="0.25">
      <c r="A43" s="35"/>
      <c r="B43" s="30" t="s">
        <v>42</v>
      </c>
      <c r="C43" s="31" t="s">
        <v>68</v>
      </c>
      <c r="D43" s="31" t="s">
        <v>89</v>
      </c>
      <c r="E43" s="32" t="s">
        <v>69</v>
      </c>
      <c r="F43" s="55" t="s">
        <v>26</v>
      </c>
      <c r="G43" s="56" t="s">
        <v>26</v>
      </c>
      <c r="H43" s="62" t="s">
        <v>26</v>
      </c>
      <c r="I43" s="36" t="s">
        <v>118</v>
      </c>
      <c r="J43" s="30" t="s">
        <v>151</v>
      </c>
      <c r="K43" s="37" t="s">
        <v>25</v>
      </c>
    </row>
    <row r="44" spans="1:13" ht="36" customHeight="1" x14ac:dyDescent="0.25">
      <c r="A44" s="35"/>
      <c r="B44" s="30" t="s">
        <v>42</v>
      </c>
      <c r="C44" s="31" t="s">
        <v>87</v>
      </c>
      <c r="D44" s="31" t="s">
        <v>43</v>
      </c>
      <c r="E44" s="32" t="s">
        <v>67</v>
      </c>
      <c r="F44" s="55" t="s">
        <v>26</v>
      </c>
      <c r="G44" s="56" t="s">
        <v>25</v>
      </c>
      <c r="H44" s="62" t="s">
        <v>25</v>
      </c>
      <c r="I44" s="36" t="s">
        <v>114</v>
      </c>
      <c r="J44" s="30" t="s">
        <v>66</v>
      </c>
      <c r="K44" s="37" t="s">
        <v>24</v>
      </c>
    </row>
    <row r="45" spans="1:13" ht="85.5" customHeight="1" x14ac:dyDescent="0.25">
      <c r="A45" s="35"/>
      <c r="B45" s="30" t="s">
        <v>70</v>
      </c>
      <c r="C45" s="31" t="s">
        <v>105</v>
      </c>
      <c r="D45" s="31" t="s">
        <v>55</v>
      </c>
      <c r="E45" s="32" t="s">
        <v>67</v>
      </c>
      <c r="F45" s="55" t="s">
        <v>26</v>
      </c>
      <c r="G45" s="56" t="s">
        <v>26</v>
      </c>
      <c r="H45" s="62" t="s">
        <v>26</v>
      </c>
      <c r="I45" s="36" t="s">
        <v>56</v>
      </c>
      <c r="J45" s="30" t="s">
        <v>152</v>
      </c>
      <c r="K45" s="37" t="s">
        <v>24</v>
      </c>
    </row>
    <row r="46" spans="1:13" ht="86.25" customHeight="1" x14ac:dyDescent="0.25">
      <c r="A46" s="35"/>
      <c r="B46" s="30" t="s">
        <v>42</v>
      </c>
      <c r="C46" s="31" t="s">
        <v>71</v>
      </c>
      <c r="D46" s="31" t="s">
        <v>90</v>
      </c>
      <c r="E46" s="32" t="s">
        <v>72</v>
      </c>
      <c r="F46" s="55" t="s">
        <v>26</v>
      </c>
      <c r="G46" s="56" t="s">
        <v>26</v>
      </c>
      <c r="H46" s="62" t="s">
        <v>26</v>
      </c>
      <c r="I46" s="36" t="s">
        <v>112</v>
      </c>
      <c r="J46" s="30" t="s">
        <v>153</v>
      </c>
      <c r="K46" s="37" t="s">
        <v>25</v>
      </c>
    </row>
    <row r="47" spans="1:13" ht="138" customHeight="1" x14ac:dyDescent="0.25">
      <c r="A47" s="35"/>
      <c r="B47" s="30" t="s">
        <v>42</v>
      </c>
      <c r="C47" s="31" t="s">
        <v>45</v>
      </c>
      <c r="D47" s="31" t="s">
        <v>44</v>
      </c>
      <c r="E47" s="32" t="s">
        <v>69</v>
      </c>
      <c r="F47" s="55" t="s">
        <v>26</v>
      </c>
      <c r="G47" s="56" t="s">
        <v>26</v>
      </c>
      <c r="H47" s="62" t="s">
        <v>26</v>
      </c>
      <c r="I47" s="36" t="s">
        <v>57</v>
      </c>
      <c r="J47" s="30" t="s">
        <v>131</v>
      </c>
      <c r="K47" s="37" t="s">
        <v>25</v>
      </c>
    </row>
    <row r="48" spans="1:13" ht="140.25" customHeight="1" x14ac:dyDescent="0.25">
      <c r="A48" s="35"/>
      <c r="B48" s="30" t="s">
        <v>42</v>
      </c>
      <c r="C48" s="31" t="s">
        <v>98</v>
      </c>
      <c r="D48" s="31" t="s">
        <v>81</v>
      </c>
      <c r="E48" s="32" t="s">
        <v>82</v>
      </c>
      <c r="F48" s="55" t="s">
        <v>26</v>
      </c>
      <c r="G48" s="56" t="s">
        <v>26</v>
      </c>
      <c r="H48" s="62" t="s">
        <v>26</v>
      </c>
      <c r="I48" s="36" t="s">
        <v>140</v>
      </c>
      <c r="J48" s="30" t="s">
        <v>154</v>
      </c>
      <c r="K48" s="37" t="s">
        <v>25</v>
      </c>
    </row>
    <row r="49" spans="1:11" ht="202.5" customHeight="1" x14ac:dyDescent="0.25">
      <c r="A49" s="35"/>
      <c r="B49" s="30" t="s">
        <v>42</v>
      </c>
      <c r="C49" s="31" t="s">
        <v>73</v>
      </c>
      <c r="D49" s="31" t="s">
        <v>106</v>
      </c>
      <c r="E49" s="32" t="s">
        <v>47</v>
      </c>
      <c r="F49" s="55" t="s">
        <v>26</v>
      </c>
      <c r="G49" s="56" t="s">
        <v>26</v>
      </c>
      <c r="H49" s="62" t="s">
        <v>26</v>
      </c>
      <c r="I49" s="36" t="s">
        <v>119</v>
      </c>
      <c r="J49" s="30" t="s">
        <v>155</v>
      </c>
      <c r="K49" s="37" t="s">
        <v>24</v>
      </c>
    </row>
    <row r="50" spans="1:11" ht="60.75" customHeight="1" x14ac:dyDescent="0.25">
      <c r="A50" s="35"/>
      <c r="B50" s="30" t="s">
        <v>42</v>
      </c>
      <c r="C50" s="31" t="s">
        <v>48</v>
      </c>
      <c r="D50" s="31" t="s">
        <v>46</v>
      </c>
      <c r="E50" s="32" t="s">
        <v>47</v>
      </c>
      <c r="F50" s="63" t="s">
        <v>26</v>
      </c>
      <c r="G50" s="56" t="s">
        <v>26</v>
      </c>
      <c r="H50" s="62" t="s">
        <v>26</v>
      </c>
      <c r="I50" s="36" t="s">
        <v>49</v>
      </c>
      <c r="J50" s="30" t="s">
        <v>87</v>
      </c>
      <c r="K50" s="37" t="s">
        <v>25</v>
      </c>
    </row>
    <row r="51" spans="1:11" ht="151.5" customHeight="1" x14ac:dyDescent="0.25">
      <c r="A51" s="35"/>
      <c r="B51" s="30" t="s">
        <v>58</v>
      </c>
      <c r="C51" s="31" t="s">
        <v>74</v>
      </c>
      <c r="D51" s="31" t="s">
        <v>75</v>
      </c>
      <c r="E51" s="32" t="s">
        <v>50</v>
      </c>
      <c r="F51" s="55" t="s">
        <v>25</v>
      </c>
      <c r="G51" s="56" t="s">
        <v>27</v>
      </c>
      <c r="H51" s="62" t="s">
        <v>26</v>
      </c>
      <c r="I51" s="36" t="s">
        <v>145</v>
      </c>
      <c r="J51" s="30" t="s">
        <v>156</v>
      </c>
      <c r="K51" s="37" t="s">
        <v>24</v>
      </c>
    </row>
    <row r="52" spans="1:11" ht="188.25" customHeight="1" x14ac:dyDescent="0.25">
      <c r="A52" s="35"/>
      <c r="B52" s="30" t="s">
        <v>83</v>
      </c>
      <c r="C52" s="31" t="s">
        <v>76</v>
      </c>
      <c r="D52" s="31" t="s">
        <v>77</v>
      </c>
      <c r="E52" s="32" t="s">
        <v>59</v>
      </c>
      <c r="F52" s="55" t="s">
        <v>26</v>
      </c>
      <c r="G52" s="56" t="s">
        <v>26</v>
      </c>
      <c r="H52" s="62" t="s">
        <v>26</v>
      </c>
      <c r="I52" s="36" t="s">
        <v>146</v>
      </c>
      <c r="J52" s="30" t="s">
        <v>157</v>
      </c>
      <c r="K52" s="37" t="s">
        <v>25</v>
      </c>
    </row>
    <row r="53" spans="1:11" ht="110.25" hidden="1" customHeight="1" x14ac:dyDescent="0.25">
      <c r="A53" s="35"/>
      <c r="B53" s="30" t="s">
        <v>84</v>
      </c>
      <c r="C53" s="31" t="s">
        <v>99</v>
      </c>
      <c r="D53" s="31" t="s">
        <v>100</v>
      </c>
      <c r="E53" s="32" t="s">
        <v>101</v>
      </c>
      <c r="F53" s="55" t="s">
        <v>26</v>
      </c>
      <c r="G53" s="56" t="s">
        <v>26</v>
      </c>
      <c r="H53" s="62" t="s">
        <v>26</v>
      </c>
      <c r="I53" s="36" t="s">
        <v>120</v>
      </c>
      <c r="J53" s="30" t="s">
        <v>132</v>
      </c>
      <c r="K53" s="37" t="s">
        <v>25</v>
      </c>
    </row>
    <row r="54" spans="1:11" ht="140.25" customHeight="1" x14ac:dyDescent="0.25">
      <c r="A54" s="35"/>
      <c r="B54" s="30" t="s">
        <v>84</v>
      </c>
      <c r="C54" s="31" t="s">
        <v>99</v>
      </c>
      <c r="D54" s="31" t="s">
        <v>100</v>
      </c>
      <c r="E54" s="32" t="s">
        <v>101</v>
      </c>
      <c r="F54" s="55" t="s">
        <v>26</v>
      </c>
      <c r="G54" s="56" t="s">
        <v>26</v>
      </c>
      <c r="H54" s="62" t="s">
        <v>26</v>
      </c>
      <c r="I54" s="36" t="s">
        <v>146</v>
      </c>
      <c r="J54" s="30" t="s">
        <v>158</v>
      </c>
      <c r="K54" s="37"/>
    </row>
    <row r="55" spans="1:11" ht="98.25" customHeight="1" x14ac:dyDescent="0.25">
      <c r="A55" s="35"/>
      <c r="B55" s="30" t="s">
        <v>58</v>
      </c>
      <c r="C55" s="31" t="s">
        <v>107</v>
      </c>
      <c r="D55" s="31" t="s">
        <v>108</v>
      </c>
      <c r="E55" s="32" t="s">
        <v>109</v>
      </c>
      <c r="F55" s="55" t="s">
        <v>26</v>
      </c>
      <c r="G55" s="56" t="s">
        <v>26</v>
      </c>
      <c r="H55" s="62" t="s">
        <v>26</v>
      </c>
      <c r="I55" s="36" t="s">
        <v>80</v>
      </c>
      <c r="J55" s="30" t="s">
        <v>159</v>
      </c>
      <c r="K55" s="37" t="s">
        <v>25</v>
      </c>
    </row>
    <row r="56" spans="1:11" ht="268.5" customHeight="1" x14ac:dyDescent="0.25">
      <c r="A56" s="35"/>
      <c r="B56" s="30" t="s">
        <v>111</v>
      </c>
      <c r="C56" s="31" t="s">
        <v>113</v>
      </c>
      <c r="D56" s="31" t="s">
        <v>78</v>
      </c>
      <c r="E56" s="32" t="s">
        <v>51</v>
      </c>
      <c r="F56" s="55" t="s">
        <v>26</v>
      </c>
      <c r="G56" s="56" t="s">
        <v>27</v>
      </c>
      <c r="H56" s="62" t="s">
        <v>27</v>
      </c>
      <c r="I56" s="36" t="s">
        <v>133</v>
      </c>
      <c r="J56" s="64" t="s">
        <v>160</v>
      </c>
      <c r="K56" s="37" t="s">
        <v>25</v>
      </c>
    </row>
    <row r="57" spans="1:11" ht="84" customHeight="1" x14ac:dyDescent="0.25">
      <c r="A57" s="35"/>
      <c r="B57" s="30" t="s">
        <v>111</v>
      </c>
      <c r="C57" s="31" t="s">
        <v>66</v>
      </c>
      <c r="D57" s="31" t="s">
        <v>149</v>
      </c>
      <c r="E57" s="32" t="s">
        <v>97</v>
      </c>
      <c r="F57" s="55" t="s">
        <v>26</v>
      </c>
      <c r="G57" s="56" t="s">
        <v>27</v>
      </c>
      <c r="H57" s="62" t="s">
        <v>27</v>
      </c>
      <c r="I57" s="36" t="s">
        <v>147</v>
      </c>
      <c r="J57" s="30" t="s">
        <v>87</v>
      </c>
      <c r="K57" s="37" t="s">
        <v>25</v>
      </c>
    </row>
    <row r="58" spans="1:11" ht="93.75" customHeight="1" x14ac:dyDescent="0.25">
      <c r="A58" s="35"/>
      <c r="B58" s="30" t="s">
        <v>60</v>
      </c>
      <c r="C58" s="31" t="s">
        <v>87</v>
      </c>
      <c r="D58" s="31" t="s">
        <v>61</v>
      </c>
      <c r="E58" s="32" t="s">
        <v>95</v>
      </c>
      <c r="F58" s="55" t="s">
        <v>26</v>
      </c>
      <c r="G58" s="56" t="s">
        <v>27</v>
      </c>
      <c r="H58" s="62" t="s">
        <v>27</v>
      </c>
      <c r="I58" s="36" t="s">
        <v>141</v>
      </c>
      <c r="J58" s="30" t="s">
        <v>87</v>
      </c>
      <c r="K58" s="37" t="s">
        <v>25</v>
      </c>
    </row>
    <row r="59" spans="1:11" ht="85.5" customHeight="1" thickBot="1" x14ac:dyDescent="0.3">
      <c r="A59" s="35"/>
      <c r="B59" s="33" t="s">
        <v>52</v>
      </c>
      <c r="C59" s="34" t="s">
        <v>87</v>
      </c>
      <c r="D59" s="34" t="s">
        <v>96</v>
      </c>
      <c r="E59" s="59" t="s">
        <v>79</v>
      </c>
      <c r="F59" s="65" t="s">
        <v>26</v>
      </c>
      <c r="G59" s="60" t="s">
        <v>27</v>
      </c>
      <c r="H59" s="66" t="s">
        <v>27</v>
      </c>
      <c r="I59" s="61" t="s">
        <v>142</v>
      </c>
      <c r="J59" s="33" t="s">
        <v>87</v>
      </c>
      <c r="K59" s="38" t="s">
        <v>25</v>
      </c>
    </row>
    <row r="60" spans="1:11" ht="186.75" customHeight="1" thickTop="1" thickBot="1" x14ac:dyDescent="0.3">
      <c r="A60" s="35"/>
      <c r="B60" s="67" t="s">
        <v>42</v>
      </c>
      <c r="C60" s="68" t="s">
        <v>88</v>
      </c>
      <c r="D60" s="68" t="s">
        <v>92</v>
      </c>
      <c r="E60" s="69" t="s">
        <v>91</v>
      </c>
      <c r="F60" s="70" t="s">
        <v>25</v>
      </c>
      <c r="G60" s="71" t="s">
        <v>26</v>
      </c>
      <c r="H60" s="72" t="s">
        <v>25</v>
      </c>
      <c r="I60" s="73" t="s">
        <v>93</v>
      </c>
      <c r="J60" s="74" t="s">
        <v>161</v>
      </c>
      <c r="K60" s="75" t="s">
        <v>24</v>
      </c>
    </row>
    <row r="61" spans="1:11" ht="115.5" customHeight="1" thickTop="1" thickBot="1" x14ac:dyDescent="0.3">
      <c r="A61" s="35"/>
      <c r="B61" s="33" t="s">
        <v>85</v>
      </c>
      <c r="C61" s="34" t="s">
        <v>53</v>
      </c>
      <c r="D61" s="34" t="s">
        <v>110</v>
      </c>
      <c r="E61" s="59" t="s">
        <v>53</v>
      </c>
      <c r="F61" s="55" t="s">
        <v>25</v>
      </c>
      <c r="G61" s="60" t="s">
        <v>26</v>
      </c>
      <c r="H61" s="62" t="s">
        <v>25</v>
      </c>
      <c r="I61" s="61" t="s">
        <v>94</v>
      </c>
      <c r="J61" s="33" t="s">
        <v>162</v>
      </c>
      <c r="K61" s="38" t="s">
        <v>25</v>
      </c>
    </row>
    <row r="62" spans="1:11" ht="13" thickTop="1" x14ac:dyDescent="0.25">
      <c r="A62" s="9"/>
      <c r="B62" s="10"/>
      <c r="C62" s="10"/>
      <c r="D62" s="10"/>
      <c r="E62" s="10"/>
      <c r="F62" s="11"/>
      <c r="G62" s="11"/>
      <c r="H62" s="11"/>
      <c r="I62" s="11"/>
      <c r="J62" s="10"/>
      <c r="K62" s="10"/>
    </row>
    <row r="63" spans="1:11" ht="15.5" x14ac:dyDescent="0.35">
      <c r="A63" s="9"/>
      <c r="B63" s="54" t="s">
        <v>28</v>
      </c>
      <c r="C63" s="52" t="s">
        <v>29</v>
      </c>
      <c r="D63" s="52"/>
      <c r="E63" s="52"/>
      <c r="F63" s="52"/>
      <c r="G63" s="52"/>
      <c r="H63" s="51"/>
      <c r="I63" s="52"/>
      <c r="J63" s="52"/>
      <c r="K63" s="1"/>
    </row>
    <row r="64" spans="1:11" ht="15.5" x14ac:dyDescent="0.35">
      <c r="A64" s="9"/>
      <c r="B64" s="53"/>
      <c r="C64" s="52" t="s">
        <v>30</v>
      </c>
      <c r="D64" s="52"/>
      <c r="E64" s="52"/>
      <c r="F64" s="52"/>
      <c r="G64" s="52"/>
      <c r="H64" s="51"/>
      <c r="I64" s="52"/>
      <c r="J64" s="52"/>
      <c r="K64" s="1"/>
    </row>
    <row r="65" spans="1:11" ht="15.5" x14ac:dyDescent="0.35">
      <c r="A65" s="9"/>
      <c r="B65" s="53"/>
      <c r="C65" s="52"/>
      <c r="D65" s="52"/>
      <c r="E65" s="52"/>
      <c r="F65" s="52"/>
      <c r="G65" s="52"/>
      <c r="H65" s="51"/>
      <c r="I65" s="52"/>
      <c r="J65" s="52"/>
      <c r="K65" s="1"/>
    </row>
    <row r="66" spans="1:11" ht="15.5" hidden="1" x14ac:dyDescent="0.35">
      <c r="A66" s="9"/>
      <c r="B66" s="53"/>
      <c r="C66" s="52"/>
      <c r="D66" s="52"/>
      <c r="E66" s="52"/>
      <c r="F66" s="52"/>
      <c r="G66" s="52"/>
      <c r="H66" s="51"/>
      <c r="I66" s="52"/>
      <c r="J66" s="52"/>
      <c r="K66" s="1"/>
    </row>
    <row r="67" spans="1:11" hidden="1" x14ac:dyDescent="0.25">
      <c r="A67" s="9"/>
      <c r="B67" s="1"/>
      <c r="C67" s="1"/>
      <c r="D67" s="1"/>
      <c r="E67" s="1"/>
      <c r="F67" s="12"/>
      <c r="G67" s="12"/>
      <c r="H67" s="12"/>
      <c r="I67" s="12"/>
      <c r="J67" s="1"/>
      <c r="K67" s="1"/>
    </row>
    <row r="68" spans="1:11" ht="13" hidden="1" x14ac:dyDescent="0.3">
      <c r="A68" s="9"/>
      <c r="B68" s="1"/>
      <c r="C68" s="50" t="s">
        <v>24</v>
      </c>
      <c r="D68" s="50" t="s">
        <v>25</v>
      </c>
      <c r="E68" s="50" t="s">
        <v>26</v>
      </c>
      <c r="F68" s="50" t="s">
        <v>27</v>
      </c>
      <c r="G68" s="12"/>
      <c r="H68" s="12"/>
      <c r="I68" s="12"/>
      <c r="J68" s="1"/>
      <c r="K68" s="1"/>
    </row>
    <row r="69" spans="1:11" ht="13" hidden="1" x14ac:dyDescent="0.3">
      <c r="A69" s="9"/>
      <c r="B69" s="49" t="s">
        <v>27</v>
      </c>
      <c r="C69" s="27">
        <v>4</v>
      </c>
      <c r="D69" s="25">
        <v>8</v>
      </c>
      <c r="E69" s="24">
        <v>12</v>
      </c>
      <c r="F69" s="23">
        <v>16</v>
      </c>
      <c r="G69" s="12"/>
      <c r="H69" s="12"/>
      <c r="I69" s="12"/>
      <c r="J69" s="1"/>
      <c r="K69" s="1"/>
    </row>
    <row r="70" spans="1:11" ht="13" hidden="1" x14ac:dyDescent="0.3">
      <c r="A70" s="9"/>
      <c r="B70" s="49" t="s">
        <v>26</v>
      </c>
      <c r="C70" s="27">
        <v>3</v>
      </c>
      <c r="D70" s="25">
        <v>6</v>
      </c>
      <c r="E70" s="26">
        <v>9</v>
      </c>
      <c r="F70" s="23">
        <v>12</v>
      </c>
      <c r="G70" s="12"/>
      <c r="H70" s="12"/>
      <c r="I70" s="12"/>
      <c r="J70" s="1"/>
      <c r="K70" s="1"/>
    </row>
    <row r="71" spans="1:11" ht="13" hidden="1" x14ac:dyDescent="0.3">
      <c r="A71" s="9"/>
      <c r="B71" s="49" t="s">
        <v>25</v>
      </c>
      <c r="C71" s="27">
        <v>2</v>
      </c>
      <c r="D71" s="27">
        <v>4</v>
      </c>
      <c r="E71" s="26">
        <v>6</v>
      </c>
      <c r="F71" s="25">
        <v>8</v>
      </c>
      <c r="G71" s="12"/>
      <c r="H71" s="12"/>
      <c r="I71" s="12"/>
      <c r="J71" s="1"/>
      <c r="K71" s="1"/>
    </row>
    <row r="72" spans="1:11" ht="13" hidden="1" x14ac:dyDescent="0.3">
      <c r="A72" s="9"/>
      <c r="B72" s="49" t="s">
        <v>24</v>
      </c>
      <c r="C72" s="27">
        <v>1</v>
      </c>
      <c r="D72" s="27">
        <v>2</v>
      </c>
      <c r="E72" s="28">
        <v>3</v>
      </c>
      <c r="F72" s="27">
        <v>4</v>
      </c>
      <c r="G72" s="12"/>
      <c r="H72" s="12"/>
      <c r="I72" s="12"/>
      <c r="J72" s="1"/>
      <c r="K72" s="1"/>
    </row>
    <row r="73" spans="1:11" hidden="1" x14ac:dyDescent="0.25">
      <c r="A73" s="9"/>
      <c r="B73" s="13"/>
      <c r="C73" s="12"/>
      <c r="D73" s="12"/>
      <c r="E73" s="13"/>
      <c r="F73" s="12"/>
      <c r="G73" s="12"/>
      <c r="H73" s="12"/>
      <c r="I73" s="12"/>
      <c r="J73" s="1"/>
      <c r="K73" s="1"/>
    </row>
    <row r="74" spans="1:11" hidden="1" x14ac:dyDescent="0.25">
      <c r="A74" s="9"/>
      <c r="B74" s="1"/>
      <c r="C74" s="1"/>
      <c r="D74" s="1"/>
      <c r="E74" s="1"/>
      <c r="F74" s="12"/>
      <c r="G74" s="12"/>
      <c r="H74" s="12"/>
      <c r="I74" s="12"/>
      <c r="J74" s="1"/>
      <c r="K74" s="1"/>
    </row>
    <row r="75" spans="1:11" hidden="1" x14ac:dyDescent="0.25">
      <c r="A75" s="9"/>
      <c r="B75" s="1"/>
      <c r="C75" s="1"/>
      <c r="D75" s="1"/>
      <c r="E75" s="1"/>
      <c r="F75" s="12"/>
      <c r="G75" s="12"/>
      <c r="H75" s="12"/>
      <c r="I75" s="12"/>
      <c r="J75" s="1"/>
      <c r="K75" s="1"/>
    </row>
    <row r="76" spans="1:11" hidden="1" x14ac:dyDescent="0.25">
      <c r="A76" s="9"/>
      <c r="B76" s="1"/>
      <c r="C76" s="1"/>
      <c r="D76" s="1"/>
      <c r="E76" s="1"/>
      <c r="F76" s="12" t="s">
        <v>24</v>
      </c>
      <c r="G76" s="12"/>
      <c r="H76" s="22" t="e">
        <f>IF(#REF!="",0,IF(#REF!="Very low",1,IF(#REF!="Low",2,IF(#REF!="Medium",3,IF(#REF!="High",4,F58)))))</f>
        <v>#REF!</v>
      </c>
      <c r="I76" s="22" t="e">
        <f>IF(#REF!="",0,IF(#REF!="Very low",1,IF(#REF!="Low",2,IF(#REF!="Medium",3,IF(#REF!="High",4,G58)))))</f>
        <v>#REF!</v>
      </c>
      <c r="J76" s="29" t="e">
        <f>IF(H76*I76=0,"",IF(H76*I76&gt;0.5,H76*I76))</f>
        <v>#REF!</v>
      </c>
      <c r="K76" s="1" t="e">
        <f>IF(J76="","",IF(J76&lt;5, "Low",IF(J76&lt;11,"Medium",IF(J76&gt;11,"High"))))</f>
        <v>#REF!</v>
      </c>
    </row>
    <row r="77" spans="1:11" hidden="1" x14ac:dyDescent="0.25">
      <c r="A77" s="9"/>
      <c r="B77" s="1"/>
      <c r="C77" s="1"/>
      <c r="D77" s="1"/>
      <c r="E77" s="1"/>
      <c r="F77" s="12" t="s">
        <v>25</v>
      </c>
      <c r="G77" s="12"/>
      <c r="H77" s="22">
        <f>IF(F58="",0,IF(F58="Very low",1,IF(F58="Low",2,IF(F58="Medium",3,IF(F58="High",4,#REF!)))))</f>
        <v>3</v>
      </c>
      <c r="I77" s="22">
        <f>IF(G58="",0,IF(G58="Very low",1,IF(G58="Low",2,IF(G58="Medium",3,IF(G58="High",4,#REF!)))))</f>
        <v>4</v>
      </c>
      <c r="J77" s="29">
        <f t="shared" ref="J77:J95" si="0">IF(H77*I77=0,"",IF(H77*I77&gt;0.5,H77*I77))</f>
        <v>12</v>
      </c>
      <c r="K77" s="1" t="str">
        <f t="shared" ref="K77:K95" si="1">IF(J77="","",IF(J77&lt;5, "Low",IF(J77&lt;11,"Medium",IF(J77&gt;11,"High"))))</f>
        <v>High</v>
      </c>
    </row>
    <row r="78" spans="1:11" hidden="1" x14ac:dyDescent="0.25">
      <c r="A78" s="9"/>
      <c r="B78" s="1"/>
      <c r="C78" s="1"/>
      <c r="D78" s="1"/>
      <c r="E78" s="1"/>
      <c r="F78" s="12" t="s">
        <v>26</v>
      </c>
      <c r="G78" s="12"/>
      <c r="H78" s="22" t="e">
        <f>IF(#REF!="",0,IF(#REF!="Very low",1,IF(#REF!="Low",2,IF(#REF!="Medium",3,IF(#REF!="High",4,F42)))))</f>
        <v>#REF!</v>
      </c>
      <c r="I78" s="22" t="e">
        <f>IF(#REF!="",0,IF(#REF!="Very low",1,IF(#REF!="Low",2,IF(#REF!="Medium",3,IF(#REF!="High",4,G42)))))</f>
        <v>#REF!</v>
      </c>
      <c r="J78" s="29" t="e">
        <f t="shared" si="0"/>
        <v>#REF!</v>
      </c>
      <c r="K78" s="1" t="e">
        <f t="shared" si="1"/>
        <v>#REF!</v>
      </c>
    </row>
    <row r="79" spans="1:11" hidden="1" x14ac:dyDescent="0.25">
      <c r="A79" s="9"/>
      <c r="B79" s="1"/>
      <c r="C79" s="1"/>
      <c r="D79" s="1"/>
      <c r="E79" s="1"/>
      <c r="F79" s="12" t="s">
        <v>27</v>
      </c>
      <c r="G79" s="12"/>
      <c r="H79" s="22">
        <f>IF(F42="",0,IF(F42="Very low",1,IF(F42="Low",2,IF(F42="Medium",3,IF(F42="High",4,F44)))))</f>
        <v>2</v>
      </c>
      <c r="I79" s="22">
        <f>IF(G42="",0,IF(G42="Very low",1,IF(G42="Low",2,IF(G42="Medium",3,IF(G42="High",4,G44)))))</f>
        <v>4</v>
      </c>
      <c r="J79" s="29">
        <f t="shared" si="0"/>
        <v>8</v>
      </c>
      <c r="K79" s="1" t="str">
        <f t="shared" si="1"/>
        <v>Medium</v>
      </c>
    </row>
    <row r="80" spans="1:11" hidden="1" x14ac:dyDescent="0.25">
      <c r="A80" s="9"/>
      <c r="B80" s="1"/>
      <c r="C80" s="1"/>
      <c r="D80" s="1"/>
      <c r="E80" s="1"/>
      <c r="F80" s="12"/>
      <c r="G80" s="12"/>
      <c r="H80" s="22">
        <f>IF(F44="",0,IF(F44="Very low",1,IF(F44="Low",2,IF(F44="Medium",3,IF(F44="High",4,#REF!)))))</f>
        <v>3</v>
      </c>
      <c r="I80" s="22">
        <f>IF(G44="",0,IF(G44="Very low",1,IF(G44="Low",2,IF(G44="Medium",3,IF(G44="High",4,#REF!)))))</f>
        <v>2</v>
      </c>
      <c r="J80" s="29">
        <f t="shared" si="0"/>
        <v>6</v>
      </c>
      <c r="K80" s="1" t="str">
        <f t="shared" si="1"/>
        <v>Medium</v>
      </c>
    </row>
    <row r="81" spans="1:11" hidden="1" x14ac:dyDescent="0.25">
      <c r="A81" s="9"/>
      <c r="B81" s="1"/>
      <c r="C81" s="1"/>
      <c r="D81" s="1"/>
      <c r="E81" s="1"/>
      <c r="F81" s="12"/>
      <c r="G81" s="12"/>
      <c r="H81" s="22" t="e">
        <f>IF(#REF!="",0,IF(#REF!="Very low",1,IF(#REF!="Low",2,IF(#REF!="Medium",3,IF(#REF!="High",4,F46)))))</f>
        <v>#REF!</v>
      </c>
      <c r="I81" s="22" t="e">
        <f>IF(#REF!="",0,IF(#REF!="Very low",1,IF(#REF!="Low",2,IF(#REF!="Medium",3,IF(#REF!="High",4,G46)))))</f>
        <v>#REF!</v>
      </c>
      <c r="J81" s="29" t="e">
        <f t="shared" si="0"/>
        <v>#REF!</v>
      </c>
      <c r="K81" s="1" t="e">
        <f t="shared" si="1"/>
        <v>#REF!</v>
      </c>
    </row>
    <row r="82" spans="1:11" hidden="1" x14ac:dyDescent="0.25">
      <c r="A82" s="9"/>
      <c r="B82" s="1"/>
      <c r="C82" s="1"/>
      <c r="D82" s="1"/>
      <c r="E82" s="1"/>
      <c r="F82" s="12"/>
      <c r="G82" s="12"/>
      <c r="H82" s="22">
        <f>IF(F46="",0,IF(F46="Very low",1,IF(F46="Low",2,IF(F46="Medium",3,IF(F46="High",4,F47)))))</f>
        <v>3</v>
      </c>
      <c r="I82" s="22">
        <f>IF(G46="",0,IF(G46="Very low",1,IF(G46="Low",2,IF(G46="Medium",3,IF(G46="High",4,G47)))))</f>
        <v>3</v>
      </c>
      <c r="J82" s="29">
        <f t="shared" si="0"/>
        <v>9</v>
      </c>
      <c r="K82" s="1" t="str">
        <f t="shared" si="1"/>
        <v>Medium</v>
      </c>
    </row>
    <row r="83" spans="1:11" hidden="1" x14ac:dyDescent="0.25">
      <c r="A83" s="9"/>
      <c r="B83" s="1"/>
      <c r="C83" s="1"/>
      <c r="D83" s="1"/>
      <c r="E83" s="1"/>
      <c r="F83" s="12"/>
      <c r="G83" s="12"/>
      <c r="H83" s="22">
        <f>IF(F47="",0,IF(F47="Very low",1,IF(F47="Low",2,IF(F47="Medium",3,IF(F47="High",4,#REF!)))))</f>
        <v>3</v>
      </c>
      <c r="I83" s="22">
        <f>IF(G47="",0,IF(G47="Very low",1,IF(G47="Low",2,IF(G47="Medium",3,IF(G47="High",4,#REF!)))))</f>
        <v>3</v>
      </c>
      <c r="J83" s="29">
        <f t="shared" si="0"/>
        <v>9</v>
      </c>
      <c r="K83" s="1" t="str">
        <f t="shared" si="1"/>
        <v>Medium</v>
      </c>
    </row>
    <row r="84" spans="1:11" hidden="1" x14ac:dyDescent="0.25">
      <c r="A84" s="9"/>
      <c r="B84" s="1"/>
      <c r="C84" s="12" t="s">
        <v>24</v>
      </c>
      <c r="D84" s="12" t="s">
        <v>25</v>
      </c>
      <c r="E84" s="12" t="s">
        <v>26</v>
      </c>
      <c r="F84" s="12" t="s">
        <v>27</v>
      </c>
      <c r="G84" s="12"/>
      <c r="H84" s="22" t="e">
        <f>IF(#REF!="",0,IF(#REF!="Very low",1,IF(#REF!="Low",2,IF(#REF!="Medium",3,IF(#REF!="High",4,#REF!)))))</f>
        <v>#REF!</v>
      </c>
      <c r="I84" s="22" t="e">
        <f>IF(#REF!="",0,IF(#REF!="Very low",1,IF(#REF!="Low",2,IF(#REF!="Medium",3,IF(#REF!="High",4,#REF!)))))</f>
        <v>#REF!</v>
      </c>
      <c r="J84" s="29" t="e">
        <f t="shared" si="0"/>
        <v>#REF!</v>
      </c>
      <c r="K84" s="1" t="e">
        <f t="shared" si="1"/>
        <v>#REF!</v>
      </c>
    </row>
    <row r="85" spans="1:11" hidden="1" x14ac:dyDescent="0.25">
      <c r="A85" s="9"/>
      <c r="B85" s="12" t="s">
        <v>24</v>
      </c>
      <c r="C85" s="27">
        <v>1</v>
      </c>
      <c r="D85" s="27">
        <v>2</v>
      </c>
      <c r="E85" s="28">
        <v>3</v>
      </c>
      <c r="F85" s="27">
        <v>4</v>
      </c>
      <c r="G85" s="12"/>
      <c r="H85" s="22" t="e">
        <f>IF(#REF!="",0,IF(#REF!="Very low",1,IF(#REF!="Low",2,IF(#REF!="Medium",3,IF(#REF!="High",4,F49)))))</f>
        <v>#REF!</v>
      </c>
      <c r="I85" s="22" t="e">
        <f>IF(#REF!="",0,IF(#REF!="Very low",1,IF(#REF!="Low",2,IF(#REF!="Medium",3,IF(#REF!="High",4,G49)))))</f>
        <v>#REF!</v>
      </c>
      <c r="J85" s="29" t="e">
        <f t="shared" si="0"/>
        <v>#REF!</v>
      </c>
      <c r="K85" s="1" t="e">
        <f t="shared" si="1"/>
        <v>#REF!</v>
      </c>
    </row>
    <row r="86" spans="1:11" hidden="1" x14ac:dyDescent="0.25">
      <c r="A86" s="9"/>
      <c r="B86" s="12" t="s">
        <v>25</v>
      </c>
      <c r="C86" s="27">
        <v>2</v>
      </c>
      <c r="D86" s="27">
        <v>4</v>
      </c>
      <c r="E86" s="26">
        <v>6</v>
      </c>
      <c r="F86" s="25">
        <v>8</v>
      </c>
      <c r="G86" s="12"/>
      <c r="H86" s="22">
        <f>IF(F49="",0,IF(F49="Very low",1,IF(F49="Low",2,IF(F49="Medium",3,IF(F49="High",4,#REF!)))))</f>
        <v>3</v>
      </c>
      <c r="I86" s="22">
        <f>IF(G49="",0,IF(G49="Very low",1,IF(G49="Low",2,IF(G49="Medium",3,IF(G49="High",4,#REF!)))))</f>
        <v>3</v>
      </c>
      <c r="J86" s="29">
        <f t="shared" si="0"/>
        <v>9</v>
      </c>
      <c r="K86" s="1" t="str">
        <f t="shared" si="1"/>
        <v>Medium</v>
      </c>
    </row>
    <row r="87" spans="1:11" hidden="1" x14ac:dyDescent="0.25">
      <c r="A87" s="9"/>
      <c r="B87" s="12" t="s">
        <v>26</v>
      </c>
      <c r="C87" s="27">
        <v>3</v>
      </c>
      <c r="D87" s="25">
        <v>6</v>
      </c>
      <c r="E87" s="26">
        <v>9</v>
      </c>
      <c r="F87" s="23">
        <v>12</v>
      </c>
      <c r="G87" s="12"/>
      <c r="H87" s="22" t="e">
        <f>IF(#REF!="",0,IF(#REF!="Very low",1,IF(#REF!="Low",2,IF(#REF!="Medium",3,IF(#REF!="High",4,#REF!)))))</f>
        <v>#REF!</v>
      </c>
      <c r="I87" s="22" t="e">
        <f>IF(#REF!="",0,IF(#REF!="Very low",1,IF(#REF!="Low",2,IF(#REF!="Medium",3,IF(#REF!="High",4,#REF!)))))</f>
        <v>#REF!</v>
      </c>
      <c r="J87" s="29" t="e">
        <f t="shared" si="0"/>
        <v>#REF!</v>
      </c>
      <c r="K87" s="1" t="e">
        <f t="shared" si="1"/>
        <v>#REF!</v>
      </c>
    </row>
    <row r="88" spans="1:11" hidden="1" x14ac:dyDescent="0.25">
      <c r="A88" s="9"/>
      <c r="B88" s="12" t="s">
        <v>27</v>
      </c>
      <c r="C88" s="27">
        <v>4</v>
      </c>
      <c r="D88" s="25">
        <v>8</v>
      </c>
      <c r="E88" s="24">
        <v>12</v>
      </c>
      <c r="F88" s="23">
        <v>16</v>
      </c>
      <c r="G88" s="12"/>
      <c r="H88" s="22" t="e">
        <f>IF(#REF!="",0,IF(#REF!="Very low",1,IF(#REF!="Low",2,IF(#REF!="Medium",3,IF(#REF!="High",4,#REF!)))))</f>
        <v>#REF!</v>
      </c>
      <c r="I88" s="22" t="e">
        <f>IF(#REF!="",0,IF(#REF!="Very low",1,IF(#REF!="Low",2,IF(#REF!="Medium",3,IF(#REF!="High",4,#REF!)))))</f>
        <v>#REF!</v>
      </c>
      <c r="J88" s="29" t="e">
        <f t="shared" si="0"/>
        <v>#REF!</v>
      </c>
      <c r="K88" s="1" t="e">
        <f t="shared" si="1"/>
        <v>#REF!</v>
      </c>
    </row>
    <row r="89" spans="1:11" hidden="1" x14ac:dyDescent="0.25">
      <c r="A89" s="9"/>
      <c r="B89" s="12"/>
      <c r="C89" s="12"/>
      <c r="D89" s="12"/>
      <c r="F89" s="12"/>
      <c r="G89" s="12"/>
      <c r="H89" s="22" t="e">
        <f>IF(#REF!="",0,IF(#REF!="Very low",1,IF(#REF!="Low",2,IF(#REF!="Medium",3,IF(#REF!="High",4,#REF!)))))</f>
        <v>#REF!</v>
      </c>
      <c r="I89" s="22" t="e">
        <f>IF(#REF!="",0,IF(#REF!="Very low",1,IF(#REF!="Low",2,IF(#REF!="Medium",3,IF(#REF!="High",4,#REF!)))))</f>
        <v>#REF!</v>
      </c>
      <c r="J89" s="29" t="e">
        <f t="shared" si="0"/>
        <v>#REF!</v>
      </c>
      <c r="K89" s="1" t="e">
        <f t="shared" si="1"/>
        <v>#REF!</v>
      </c>
    </row>
    <row r="90" spans="1:11" hidden="1" x14ac:dyDescent="0.25">
      <c r="A90" s="9"/>
      <c r="B90" s="1"/>
      <c r="C90" s="1"/>
      <c r="D90" s="1"/>
      <c r="E90" s="1"/>
      <c r="F90" s="12"/>
      <c r="G90" s="12"/>
      <c r="H90" s="22" t="e">
        <f>IF(#REF!="",0,IF(#REF!="Very low",1,IF(#REF!="Low",2,IF(#REF!="Medium",3,IF(#REF!="High",4,#REF!)))))</f>
        <v>#REF!</v>
      </c>
      <c r="I90" s="22" t="e">
        <f>IF(#REF!="",0,IF(#REF!="Very low",1,IF(#REF!="Low",2,IF(#REF!="Medium",3,IF(#REF!="High",4,#REF!)))))</f>
        <v>#REF!</v>
      </c>
      <c r="J90" s="29" t="e">
        <f t="shared" si="0"/>
        <v>#REF!</v>
      </c>
      <c r="K90" s="1" t="e">
        <f t="shared" si="1"/>
        <v>#REF!</v>
      </c>
    </row>
    <row r="91" spans="1:11" hidden="1" x14ac:dyDescent="0.25">
      <c r="A91" s="9"/>
      <c r="B91" s="1"/>
      <c r="C91" s="1"/>
      <c r="D91" s="1"/>
      <c r="E91" s="1"/>
      <c r="F91" s="12"/>
      <c r="G91" s="12"/>
      <c r="H91" s="22" t="e">
        <f>IF(#REF!="",0,IF(#REF!="Very low",1,IF(#REF!="Low",2,IF(#REF!="Medium",3,IF(#REF!="High",4,#REF!)))))</f>
        <v>#REF!</v>
      </c>
      <c r="I91" s="22" t="e">
        <f>IF(#REF!="",0,IF(#REF!="Very low",1,IF(#REF!="Low",2,IF(#REF!="Medium",3,IF(#REF!="High",4,#REF!)))))</f>
        <v>#REF!</v>
      </c>
      <c r="J91" s="29" t="e">
        <f t="shared" si="0"/>
        <v>#REF!</v>
      </c>
      <c r="K91" s="1" t="e">
        <f t="shared" si="1"/>
        <v>#REF!</v>
      </c>
    </row>
    <row r="92" spans="1:11" hidden="1" x14ac:dyDescent="0.25">
      <c r="A92" s="9"/>
      <c r="B92" s="1"/>
      <c r="C92" s="1"/>
      <c r="D92" s="1"/>
      <c r="E92" s="1"/>
      <c r="F92" s="12"/>
      <c r="G92" s="12"/>
      <c r="H92" s="22" t="e">
        <f>IF(#REF!="",0,IF(#REF!="Very low",1,IF(#REF!="Low",2,IF(#REF!="Medium",3,IF(#REF!="High",4,#REF!)))))</f>
        <v>#REF!</v>
      </c>
      <c r="I92" s="22" t="e">
        <f>IF(#REF!="",0,IF(#REF!="Very low",1,IF(#REF!="Low",2,IF(#REF!="Medium",3,IF(#REF!="High",4,#REF!)))))</f>
        <v>#REF!</v>
      </c>
      <c r="J92" s="29" t="e">
        <f t="shared" si="0"/>
        <v>#REF!</v>
      </c>
      <c r="K92" s="1" t="e">
        <f t="shared" si="1"/>
        <v>#REF!</v>
      </c>
    </row>
    <row r="93" spans="1:11" hidden="1" x14ac:dyDescent="0.25">
      <c r="A93" s="9"/>
      <c r="B93" s="1"/>
      <c r="C93" s="1"/>
      <c r="D93" s="1"/>
      <c r="E93" s="1"/>
      <c r="F93" s="12"/>
      <c r="G93" s="12"/>
      <c r="H93" s="22" t="e">
        <f>IF(#REF!="",0,IF(#REF!="Very low",1,IF(#REF!="Low",2,IF(#REF!="Medium",3,IF(#REF!="High",4,#REF!)))))</f>
        <v>#REF!</v>
      </c>
      <c r="I93" s="22" t="e">
        <f>IF(#REF!="",0,IF(#REF!="Very low",1,IF(#REF!="Low",2,IF(#REF!="Medium",3,IF(#REF!="High",4,#REF!)))))</f>
        <v>#REF!</v>
      </c>
      <c r="J93" s="29" t="e">
        <f t="shared" si="0"/>
        <v>#REF!</v>
      </c>
      <c r="K93" s="1" t="e">
        <f t="shared" si="1"/>
        <v>#REF!</v>
      </c>
    </row>
    <row r="94" spans="1:11" hidden="1" x14ac:dyDescent="0.25">
      <c r="A94" s="9"/>
      <c r="B94" s="1"/>
      <c r="C94" s="1"/>
      <c r="D94" s="1"/>
      <c r="E94" s="1"/>
      <c r="F94" s="12"/>
      <c r="G94" s="12"/>
      <c r="H94" s="22" t="e">
        <f>IF(#REF!="",0,IF(#REF!="Very low",1,IF(#REF!="Low",2,IF(#REF!="Medium",3,IF(#REF!="High",4,#REF!)))))</f>
        <v>#REF!</v>
      </c>
      <c r="I94" s="22" t="e">
        <f>IF(#REF!="",0,IF(#REF!="Very low",1,IF(#REF!="Low",2,IF(#REF!="Medium",3,IF(#REF!="High",4,#REF!)))))</f>
        <v>#REF!</v>
      </c>
      <c r="J94" s="29" t="e">
        <f t="shared" si="0"/>
        <v>#REF!</v>
      </c>
      <c r="K94" s="1" t="e">
        <f t="shared" si="1"/>
        <v>#REF!</v>
      </c>
    </row>
    <row r="95" spans="1:11" hidden="1" x14ac:dyDescent="0.25">
      <c r="A95" s="9"/>
      <c r="B95" s="1"/>
      <c r="C95" s="1"/>
      <c r="D95" s="1"/>
      <c r="E95" s="1"/>
      <c r="F95" s="12"/>
      <c r="G95" s="12"/>
      <c r="H95" s="22" t="e">
        <f>IF(#REF!="",0,IF(#REF!="Very low",1,IF(#REF!="Low",2,IF(#REF!="Medium",3,IF(#REF!="High",4,F62)))))</f>
        <v>#REF!</v>
      </c>
      <c r="I95" s="22" t="e">
        <f>IF(#REF!="",0,IF(#REF!="Very low",1,IF(#REF!="Low",2,IF(#REF!="Medium",3,IF(#REF!="High",4,G62)))))</f>
        <v>#REF!</v>
      </c>
      <c r="J95" s="29" t="e">
        <f t="shared" si="0"/>
        <v>#REF!</v>
      </c>
      <c r="K95" s="1" t="e">
        <f t="shared" si="1"/>
        <v>#REF!</v>
      </c>
    </row>
    <row r="96" spans="1:11" hidden="1" x14ac:dyDescent="0.25">
      <c r="A96" s="9"/>
      <c r="B96" s="1"/>
      <c r="C96" s="1"/>
      <c r="D96" s="1"/>
      <c r="E96" s="1"/>
      <c r="F96" s="12"/>
      <c r="G96" s="12"/>
      <c r="H96" s="12"/>
      <c r="I96" s="12"/>
      <c r="J96" s="1"/>
      <c r="K96" s="1"/>
    </row>
    <row r="97" spans="1:11" hidden="1" x14ac:dyDescent="0.25">
      <c r="A97" s="1"/>
      <c r="B97" s="1"/>
      <c r="C97" s="1"/>
      <c r="D97" s="1"/>
      <c r="E97" s="1"/>
      <c r="F97" s="12"/>
      <c r="G97" s="12"/>
      <c r="H97" s="12"/>
      <c r="I97" s="12"/>
      <c r="J97" s="1"/>
      <c r="K97" s="1"/>
    </row>
    <row r="98" spans="1:11" hidden="1" x14ac:dyDescent="0.25">
      <c r="A98" s="1"/>
      <c r="B98" s="1"/>
      <c r="C98" s="1"/>
      <c r="D98" s="1"/>
      <c r="E98" s="1"/>
      <c r="F98" s="12"/>
      <c r="G98" s="12"/>
      <c r="H98" s="12"/>
      <c r="I98" s="12"/>
      <c r="J98" s="1"/>
      <c r="K98" s="1"/>
    </row>
    <row r="99" spans="1:11" hidden="1" x14ac:dyDescent="0.25">
      <c r="A99" s="1"/>
      <c r="B99" s="1"/>
      <c r="C99" s="1"/>
      <c r="D99" s="1"/>
      <c r="E99" s="1"/>
      <c r="F99" s="12"/>
      <c r="G99" s="12"/>
      <c r="H99" s="12"/>
      <c r="I99" s="12"/>
      <c r="J99" s="1"/>
      <c r="K99" s="1"/>
    </row>
    <row r="133" ht="13.5" customHeight="1" x14ac:dyDescent="0.25"/>
  </sheetData>
  <sheetProtection selectLockedCells="1"/>
  <mergeCells count="6">
    <mergeCell ref="D28:J28"/>
    <mergeCell ref="F12:J12"/>
    <mergeCell ref="F4:J4"/>
    <mergeCell ref="F6:J6"/>
    <mergeCell ref="F8:J8"/>
    <mergeCell ref="F10:J10"/>
  </mergeCells>
  <phoneticPr fontId="0" type="noConversion"/>
  <dataValidations count="2">
    <dataValidation type="list" allowBlank="1" showInputMessage="1" showErrorMessage="1" sqref="F42:G49 F51:G61" xr:uid="{00000000-0002-0000-0000-000000000000}">
      <formula1>$F$76:$F$80</formula1>
    </dataValidation>
    <dataValidation type="list" allowBlank="1" showInputMessage="1" showErrorMessage="1" sqref="F50:G50" xr:uid="{00000000-0002-0000-0000-000001000000}">
      <formula1>$F$75:$F$80</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SR2008No13GRA v4.0</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78499d3b-94a8-4059-8763-489d4400b14a" ContentTypeId="0x01010067EB80C5FE939D4A9B3D8BA62129B7F501" PreviousValue="false"/>
</file>

<file path=customXml/item3.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REGU-632-375</_dlc_DocId>
    <_dlc_DocIdUrl xmlns="9be56660-2c31-41ef-bc00-23e72f632f2a">
      <Url>https://cyfoethnaturiolcymru.sharepoint.com/teams/Regulatory/wasters/wain/_layouts/15/DocIdRedir.aspx?ID=REGU-632-375</Url>
      <Description>REGU-632-375</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05DC03-48F6-4128-8AA8-2C2A8B53DE4D}">
  <ds:schemaRefs>
    <ds:schemaRef ds:uri="http://schemas.microsoft.com/sharepoint/events"/>
  </ds:schemaRefs>
</ds:datastoreItem>
</file>

<file path=customXml/itemProps2.xml><?xml version="1.0" encoding="utf-8"?>
<ds:datastoreItem xmlns:ds="http://schemas.openxmlformats.org/officeDocument/2006/customXml" ds:itemID="{D0C33B87-8898-46BE-843C-675C5678A4FF}">
  <ds:schemaRefs>
    <ds:schemaRef ds:uri="Microsoft.SharePoint.Taxonomy.ContentTypeSync"/>
  </ds:schemaRefs>
</ds:datastoreItem>
</file>

<file path=customXml/itemProps3.xml><?xml version="1.0" encoding="utf-8"?>
<ds:datastoreItem xmlns:ds="http://schemas.openxmlformats.org/officeDocument/2006/customXml" ds:itemID="{72896106-DA1F-4489-A4D2-F05B137C25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339A071-BAD4-4D24-9789-965F9991CE70}">
  <ds:schemaRefs>
    <ds:schemaRef ds:uri="http://schemas.microsoft.com/office/2006/metadata/properties"/>
    <ds:schemaRef ds:uri="http://schemas.microsoft.com/office/infopath/2007/PartnerControls"/>
    <ds:schemaRef ds:uri="9be56660-2c31-41ef-bc00-23e72f632f2a"/>
  </ds:schemaRefs>
</ds:datastoreItem>
</file>

<file path=customXml/itemProps5.xml><?xml version="1.0" encoding="utf-8"?>
<ds:datastoreItem xmlns:ds="http://schemas.openxmlformats.org/officeDocument/2006/customXml" ds:itemID="{63667A27-5068-4ACF-AF4D-509E3B90D7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R.Yearsley</dc:creator>
  <dc:description>207_06_SD33; Version 2_x000d_
Issue date: 22/02/07_x000d_
review due: 22/05/08</dc:description>
  <cp:lastModifiedBy>Evans, Samantha</cp:lastModifiedBy>
  <cp:lastPrinted>2008-03-13T09:23:27Z</cp:lastPrinted>
  <dcterms:created xsi:type="dcterms:W3CDTF">2005-05-04T08:30:35Z</dcterms:created>
  <dcterms:modified xsi:type="dcterms:W3CDTF">2023-04-29T21:21:36Z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-832766666</vt:i4>
  </property>
  <property fmtid="{D5CDD505-2E9C-101B-9397-08002B2CF9AE}" pid="3" name="_NewReviewCycle">
    <vt:lpwstr/>
  </property>
  <property fmtid="{D5CDD505-2E9C-101B-9397-08002B2CF9AE}" pid="4" name="_EmailSubject">
    <vt:lpwstr>Action: Standard permitting work stream for EPP </vt:lpwstr>
  </property>
  <property fmtid="{D5CDD505-2E9C-101B-9397-08002B2CF9AE}" pid="5" name="_AuthorEmail">
    <vt:lpwstr>mark.harvey@environment-agency.gov.uk</vt:lpwstr>
  </property>
  <property fmtid="{D5CDD505-2E9C-101B-9397-08002B2CF9AE}" pid="6" name="_AuthorEmailDisplayName">
    <vt:lpwstr>Harvey, Mark</vt:lpwstr>
  </property>
  <property fmtid="{D5CDD505-2E9C-101B-9397-08002B2CF9AE}" pid="7" name="_ReviewingToolsShownOnce">
    <vt:lpwstr/>
  </property>
  <property fmtid="{D5CDD505-2E9C-101B-9397-08002B2CF9AE}" pid="8" name="ContentTypeId">
    <vt:lpwstr>0x01010067EB80C5FE939D4A9B3D8BA62129B7F501005C2964981E94FD45B2F5886F38D3CF02</vt:lpwstr>
  </property>
  <property fmtid="{D5CDD505-2E9C-101B-9397-08002B2CF9AE}" pid="9" name="_dlc_DocIdItemGuid">
    <vt:lpwstr>704a1c4a-f4c2-468d-a16c-d66778731ad4</vt:lpwstr>
  </property>
</Properties>
</file>