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cyfoethnaturiolcymru-my.sharepoint.com/personal/samantha_evans_cyfoethnaturiolcymru_gov_uk/Documents/Desktop/"/>
    </mc:Choice>
  </mc:AlternateContent>
  <xr:revisionPtr revIDLastSave="0" documentId="8_{1E39E009-C649-449C-94EE-1942B7225CB1}" xr6:coauthVersionLast="47" xr6:coauthVersionMax="47" xr10:uidLastSave="{00000000-0000-0000-0000-000000000000}"/>
  <bookViews>
    <workbookView xWindow="-110" yWindow="-110" windowWidth="19420" windowHeight="10420" xr2:uid="{00000000-000D-0000-FFFF-FFFF00000000}"/>
  </bookViews>
  <sheets>
    <sheet name="Standard Permit GR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6" i="1" l="1"/>
  <c r="I86" i="1"/>
  <c r="H85" i="1"/>
  <c r="I85" i="1"/>
  <c r="J85" i="1" s="1"/>
  <c r="K85" i="1" s="1"/>
  <c r="H84" i="1"/>
  <c r="I84" i="1"/>
  <c r="H83" i="1"/>
  <c r="I83" i="1"/>
  <c r="H82" i="1"/>
  <c r="I82" i="1"/>
  <c r="H81" i="1"/>
  <c r="I81" i="1"/>
  <c r="H80" i="1"/>
  <c r="I80" i="1"/>
  <c r="H79" i="1"/>
  <c r="I79" i="1"/>
  <c r="H78" i="1"/>
  <c r="I78" i="1"/>
  <c r="J78" i="1" s="1"/>
  <c r="K78" i="1" s="1"/>
  <c r="H77" i="1"/>
  <c r="I77" i="1"/>
  <c r="H76" i="1"/>
  <c r="I76" i="1"/>
  <c r="H75" i="1"/>
  <c r="I75" i="1"/>
  <c r="H74" i="1"/>
  <c r="I74" i="1"/>
  <c r="H73" i="1"/>
  <c r="I73" i="1"/>
  <c r="H72" i="1"/>
  <c r="I72" i="1"/>
  <c r="J72" i="1"/>
  <c r="K72" i="1" s="1"/>
  <c r="H71" i="1"/>
  <c r="I71" i="1"/>
  <c r="I70" i="1"/>
  <c r="H70" i="1"/>
  <c r="J70" i="1" s="1"/>
  <c r="K70" i="1" s="1"/>
  <c r="I69" i="1"/>
  <c r="H69" i="1"/>
  <c r="H68" i="1"/>
  <c r="I68" i="1"/>
  <c r="H67" i="1"/>
  <c r="I67" i="1"/>
  <c r="J69" i="1" l="1"/>
  <c r="K69" i="1" s="1"/>
  <c r="J74" i="1"/>
  <c r="K74" i="1" s="1"/>
  <c r="J68" i="1"/>
  <c r="K68" i="1" s="1"/>
  <c r="J83" i="1"/>
  <c r="K83" i="1" s="1"/>
  <c r="J67" i="1"/>
  <c r="K67" i="1" s="1"/>
  <c r="J71" i="1"/>
  <c r="K71" i="1" s="1"/>
  <c r="J73" i="1"/>
  <c r="K73" i="1" s="1"/>
  <c r="J77" i="1"/>
  <c r="K77" i="1" s="1"/>
  <c r="J84" i="1"/>
  <c r="K84" i="1" s="1"/>
  <c r="J75" i="1"/>
  <c r="K75" i="1" s="1"/>
  <c r="J80" i="1"/>
  <c r="K80" i="1" s="1"/>
  <c r="J82" i="1"/>
  <c r="K82" i="1" s="1"/>
  <c r="J76" i="1"/>
  <c r="K76" i="1" s="1"/>
  <c r="J79" i="1"/>
  <c r="K79" i="1" s="1"/>
  <c r="J81" i="1"/>
  <c r="K81" i="1" s="1"/>
  <c r="J86" i="1"/>
  <c r="K8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33"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33"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33"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33"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33"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33"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33"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33"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<sst xmlns="http://schemas.openxmlformats.org/spreadsheetml/2006/main" count="262" uniqueCount="155">
  <si>
    <t>Location:</t>
  </si>
  <si>
    <t>Risk assessment carried out by:</t>
  </si>
  <si>
    <t>Date:</t>
  </si>
  <si>
    <t>Data and information</t>
  </si>
  <si>
    <t>Judgement</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</si>
  <si>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</si>
  <si>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</si>
  <si>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</si>
  <si>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</si>
  <si>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</si>
  <si>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</si>
  <si>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</si>
  <si>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</si>
  <si>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</si>
  <si>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</si>
  <si>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</si>
  <si>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</si>
  <si>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</si>
  <si>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</si>
  <si>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</si>
  <si>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</si>
  <si>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</si>
  <si>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</si>
  <si>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</si>
  <si>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Very low</t>
  </si>
  <si>
    <t>Low</t>
  </si>
  <si>
    <t>Medium</t>
  </si>
  <si>
    <t>High</t>
  </si>
  <si>
    <t xml:space="preserve">Notes: </t>
  </si>
  <si>
    <t xml:space="preserve">Red triangle indicates comment containing supporting information </t>
  </si>
  <si>
    <t xml:space="preserve">Yellow columns contain drop down menus that allow automatic evaluation of risk in green column </t>
  </si>
  <si>
    <t>Parameter 1</t>
  </si>
  <si>
    <t>Parameter 2</t>
  </si>
  <si>
    <t>Parameter 3</t>
  </si>
  <si>
    <t>Action (by permitting)</t>
  </si>
  <si>
    <t>Applies to all potential locations.</t>
  </si>
  <si>
    <t>What is the magnitude of the risk after management? (This residual risk will be controlled by Compliance Assessment).</t>
  </si>
  <si>
    <t>Location of environmentally sensitive sites (km / m):</t>
  </si>
  <si>
    <t>Greater than 200m (see below)</t>
  </si>
  <si>
    <t>Parameter 4</t>
  </si>
  <si>
    <t>Parameter 6</t>
  </si>
  <si>
    <t>Abbreviations:</t>
  </si>
  <si>
    <t>Local human population</t>
  </si>
  <si>
    <t>Nuisance - dust on cars, clothing etc.</t>
  </si>
  <si>
    <t>Nuisance, loss of amenity</t>
  </si>
  <si>
    <t>Odour</t>
  </si>
  <si>
    <t>Harm to human health, nuisance, loss of amenity</t>
  </si>
  <si>
    <t>Air transport and over land</t>
  </si>
  <si>
    <t>Pests (e.g. flies)</t>
  </si>
  <si>
    <t>Flood waters</t>
  </si>
  <si>
    <t>Direct run-off from site across ground surface, via surface water drains, ditches etc.</t>
  </si>
  <si>
    <t>Groundwater</t>
  </si>
  <si>
    <t>Any</t>
  </si>
  <si>
    <t>Standard Facility:</t>
  </si>
  <si>
    <t>Nuisance, loss of amenity and harm to animal health</t>
  </si>
  <si>
    <t>Local residents often sensitive to litter.</t>
  </si>
  <si>
    <t>Local human population and local environment</t>
  </si>
  <si>
    <t>Direct physical contact</t>
  </si>
  <si>
    <t xml:space="preserve">Abstraction from watercourse downstream of facility (for agricultural or potable use). </t>
  </si>
  <si>
    <t>Acute effects, closure of abstraction intakes.</t>
  </si>
  <si>
    <t>Parameter 7</t>
  </si>
  <si>
    <t>and from areas of the facility not used for the storage or treatment of wastes.</t>
  </si>
  <si>
    <t>The scope of the permit and associated rules is defined by the following risk criteria:</t>
  </si>
  <si>
    <t>SR - Standard Rule</t>
  </si>
  <si>
    <t xml:space="preserve">As above </t>
  </si>
  <si>
    <t>Air transport then deposition</t>
  </si>
  <si>
    <t>Air transport then inhalation.</t>
  </si>
  <si>
    <t>Local human population, livestock and wildlife.</t>
  </si>
  <si>
    <t>Waste, litter and mud on local roads</t>
  </si>
  <si>
    <t>Vehicles entering and leaving site.</t>
  </si>
  <si>
    <t>Scavenging animals and scavenging birds</t>
  </si>
  <si>
    <t>Flooding of site</t>
  </si>
  <si>
    <t>If waste is washed off site it may contaminate buildings / gardens / natural habitats downstream.</t>
  </si>
  <si>
    <t>All on-site hazards: wastes; machinery and vehicles.</t>
  </si>
  <si>
    <t>Bodily injury</t>
  </si>
  <si>
    <t>Acute effects: oxygen depletion, fish kill and algal blooms</t>
  </si>
  <si>
    <t>Transport through soil/groundwater then extraction at borehole.</t>
  </si>
  <si>
    <t>Nuisance, loss of amenity, loss of sleep.</t>
  </si>
  <si>
    <t xml:space="preserve">Noise through the air and vibration through the ground. </t>
  </si>
  <si>
    <t>Local residents often sensitive to noise and vibration</t>
  </si>
  <si>
    <t>Local human population and / or livestock after gaining unauthorised access to the waste operation</t>
  </si>
  <si>
    <t>Local human population and local environment.</t>
  </si>
  <si>
    <t xml:space="preserve">Protected sites -  European sites and SSSIs  </t>
  </si>
  <si>
    <t>proposed or Special Protection Area or Ramsar site) or a Site of Special Scientific Interest (SSSI).</t>
  </si>
  <si>
    <t>As above</t>
  </si>
  <si>
    <t>Contaminated waters used for recreational purposes</t>
  </si>
  <si>
    <t>Harm to human health - respiratory irritation and illness.</t>
  </si>
  <si>
    <t>Nuisance, loss of amenity, road traffic accidents.</t>
  </si>
  <si>
    <t>Direct contact or ingestion</t>
  </si>
  <si>
    <t>Harm to human health - skin damage or gastro-intestinal illness.</t>
  </si>
  <si>
    <t>Unlikely to occur, but might restrict recreational use.</t>
  </si>
  <si>
    <t xml:space="preserve">Waste operations may cause harm to and deterioration of nature conservation sites. </t>
  </si>
  <si>
    <t>Direct run-off from site across ground surface, via surface water drains, ditches etc. then abstraction.</t>
  </si>
  <si>
    <t>Chronic effects: contamination of groundwater, requiring treatment of water or closure of borehole.</t>
  </si>
  <si>
    <t>As above.  Indirect run-off via the soil layer</t>
  </si>
  <si>
    <t>Noise and vibration</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</si>
  <si>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</si>
  <si>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</si>
  <si>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</si>
  <si>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Parameter 5</t>
  </si>
  <si>
    <t>The only point source discharges to controlled waters or groundwater, are surface water from the roofs of buildings</t>
  </si>
  <si>
    <t xml:space="preserve">Litter </t>
  </si>
  <si>
    <t>Harm to human health - from waste carried off site and faeces.  Nuisance and  loss of amenity.</t>
  </si>
  <si>
    <t>Accidental fire causing the release of polluting materials to air (smoke or fumes), water or land.</t>
  </si>
  <si>
    <t>Respiratory irritation, illness and nuisance to local population.  Injury to staff or firefighters. Pollution of water or land.</t>
  </si>
  <si>
    <t>As above.</t>
  </si>
  <si>
    <t>Harm to protected site through toxic contamination, nutrient enrichment, smothering, disturbance, predation etc.</t>
  </si>
  <si>
    <t>All surface waters close to and downstream of site.</t>
  </si>
  <si>
    <t>Road safety, local residents often sensitive to mud on roads.</t>
  </si>
  <si>
    <t>Spillage of liquids, leachate from waste, contaminated rainwater run-off from waste e.g. containing suspended solids.</t>
  </si>
  <si>
    <t>Local residents often sensitive to dust.</t>
  </si>
  <si>
    <t>Parameter 8</t>
  </si>
  <si>
    <t xml:space="preserve">The permitted activities shall not be carried out within 200m of a European Site (candidate or Special Area of Conservation,  </t>
  </si>
  <si>
    <t>SR - emissions shall be free from noise and vibration......  SR (if required) - noise and vibration management plan.</t>
  </si>
  <si>
    <t>Although some permitted waste types are hazardous and some are flammable,  a medium magnitude risk is estimated.</t>
  </si>
  <si>
    <t>Permitted waste types include hazardous liquids so harm may not be temporary and reversible.</t>
  </si>
  <si>
    <t xml:space="preserve">Hazardous wastes washed off site will add to the volume and hazard of the local post-flood clean up workload.  </t>
  </si>
  <si>
    <t>Waste Operation: Clinical Waste &amp; Healthcare Waste Transfer Station</t>
  </si>
  <si>
    <t>Permitted activities - The storage of waste (D15, R13, D14)</t>
  </si>
  <si>
    <t>Permitted waste types - Clinical &amp; Healthcare Waste</t>
  </si>
  <si>
    <t xml:space="preserve">All waste shall be stored in a building or a sealed container. </t>
  </si>
  <si>
    <t>All waste shall be stored on an impermeable surface with sealed drainage system.</t>
  </si>
  <si>
    <t>all storage in a building…or within sealed containers…. on an impermeable surface with sealed drainage system;</t>
  </si>
  <si>
    <t>separate storage of cytotoxics, waste medicines, sharps etc;  refrigerated storage of body parts….; etc</t>
  </si>
  <si>
    <t>Although some permitted waste types are hazardous,  a medium magnitude risk is estimated.</t>
  </si>
  <si>
    <t>Permitted wastes include infectious materials and may attract scavenging animals and birds.</t>
  </si>
  <si>
    <t xml:space="preserve">Permitted wastes include infectious materials and may attract pests. </t>
  </si>
  <si>
    <t>Risk of accidental combustion of waste is low.</t>
  </si>
  <si>
    <t>There is potential for exposure if anyone is living or working close to the site (apart from the operator and employees)</t>
  </si>
  <si>
    <t>Releases of particulate matter (dusts) and infectious micro-organisms (bioaerosols).</t>
  </si>
  <si>
    <t>Local residents often sensitive to odour.</t>
  </si>
  <si>
    <t>As above. Watercourse must have medium / high flow for abstraction to be permitted, which will dilute contaminated run-off.</t>
  </si>
  <si>
    <t>Although permitted waste types include some hazardous liquids a low magnitude risk is estimated.</t>
  </si>
  <si>
    <t>Chronic effects: deterioration of water quality</t>
  </si>
  <si>
    <t xml:space="preserve">SR (emissions of substances not controlled by emission limits) - emissions of substances .... shall not cause pollution…., with appropriate measures: </t>
  </si>
  <si>
    <t>Waste is only accepted in bags or containers. Reusable containers require disinfection before leaving site. Site surfaces and static containers require periodic disinfection. SR (emissions of substances not controlled by emission limits). SR (if required) - emissions management plan.</t>
  </si>
  <si>
    <t>As above. Appropriate measures could include clearing litter arising from the activities from affected areas outside the site.</t>
  </si>
  <si>
    <t>As above. Appropriate measures could include clearing waste, litter and mud arising from the activities from affected areas outside the site.</t>
  </si>
  <si>
    <t>SR (emissions of substances not controlled by emission limits). SR - emissions shall be free from odour….  SR - The operator shall maintain and implement an odour management plan.</t>
  </si>
  <si>
    <t xml:space="preserve">SR - emissions of substances not controlled by emission limits (including those from scavenging animals, scavenging birds and other pests) shall not cause pollution. </t>
  </si>
  <si>
    <t>As above. SR - management system (will include fire and spillages).</t>
  </si>
  <si>
    <t>As above (excluding comments on access to waste). Permitted activities do not include the burning of waste.</t>
  </si>
  <si>
    <t>SR (emissions of substances not controlled by emission limits). SR (if required) - emissions management plan.</t>
  </si>
  <si>
    <t>SR - activities shall not be carried out within 200m of a European Site or SSSI. (Distance criteria as agreed with Natural England/Countryside Council for Wales).</t>
  </si>
  <si>
    <t>Parameter 9</t>
  </si>
  <si>
    <t>The activities shall not be carried out within Groundwater Source Protection Zone 1, or if a Source Protection Zone has not been defined then within 50m of any well spring or borehole used for the supply of water for human consumption. This must include Private Water Supplies.</t>
  </si>
  <si>
    <t>As above also The activities shall not be carried out within Groundwater Source Protection Zone 1, or if a Source Protection Zone has not been defined then within 50m of any well spring or borehole used for the supply of water for human consumption. This must include private water supplies.</t>
  </si>
  <si>
    <t>As above, also The activities shall not be carried out within Groundwater Source Protection Zone 1, or if a Source Protection Zone has not been defined then within 50m of any well spring or borehole used for the supply of water for human consumption. This must include private water supplies.</t>
  </si>
  <si>
    <t>Natural Resources Wales</t>
  </si>
  <si>
    <t>Generic risk assessment for standard rules set number SR2008No24 v5.0</t>
  </si>
  <si>
    <t>Quantity of waste accepted at the facility: &lt;75,000 tonnes per annum</t>
  </si>
  <si>
    <t>The quantity of hazardous waste stored at the facility shall be less than 10 tonnes for disposal or 50 tonnes for recovery or disposal in aggregate.</t>
  </si>
  <si>
    <t>SR - management system (will include flood risk management). Release of hazardous wastes restricted by SR - maximum hazardous waste storage 10 tonnes for disposal, or 50 tonnes for recovery or disposal, SR (emissions of substances not controlled by emission limits) and SR - All liquids shall be provided with secondary containment.... (applies to wastes and non- wastes such as fuels).</t>
  </si>
  <si>
    <t>SR - activities shall be managed and operated in accordance with a management system (will include site security measures to prevent unauthorised access). Access to hazardous wastes restricted by SR - maximum hazardous waste storage 10 tonnes for disposal, or 50 tonnes for recovery or disposal, SR (emissions of substances not controlled by emission limits) and SR - All liquids shall be provided with secondary containment.... (applies to wastes and non- wastes such as fuels).</t>
  </si>
  <si>
    <t xml:space="preserve">SR - maximum hazardous waste storage 10 tonnes for disposal, or 50 tonnes for recovery or disposal. SR (emissions of substances not controlled by emission limits) all waste is in bags or containers so any spillage is likely to be small and detected quickly. SR - All liquids shall be provided with secondary containment.... (applies to wastes and non- wastes such as fuels).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</si>
</sst>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b/>
      <sz val="12"/>
      <name val="Arial"/>
      <family val="2"/>
    </font>
    <font>
      <sz val="12"/>
      <name val="Arial"/>
      <family val="2"/>
    </font>
    <font>
      <b/>
      <sz val="12"/>
      <name val="Arial"/>
      <family val="2"/>
    </font>
    <font>
      <b/>
      <sz val="14"/>
      <name val="Arial"/>
      <family val="2"/>
    </font>
    <font>
      <b/>
      <sz val="14"/>
      <name val="Arial"/>
      <family val="2"/>
    </font>
    <font>
      <sz val="8"/>
      <color indexed="81"/>
      <name val="Tahoma"/>
      <family val="2"/>
    </font>
    <font>
      <sz val="10"/>
      <color indexed="81"/>
      <name val="Arial"/>
      <family val="2"/>
    </font>
    <font>
      <b/>
      <sz val="10"/>
      <color indexed="81"/>
      <name val="Arial"/>
      <family val="2"/>
    </font>
    <font>
      <b/>
      <sz val="10"/>
      <name val="Arial"/>
      <family val="2"/>
    </font>
    <font>
      <sz val="10"/>
      <name val="Arial"/>
      <family val="2"/>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s>
  <borders count="29">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88">
    <xf numFmtId="0" fontId="0" fillId="0" borderId="0" xfId="0"/>
    <xf numFmtId="0" fontId="0" fillId="0" borderId="0" xfId="0" applyBorder="1"/>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Border="1" applyAlignment="1">
      <alignment horizontal="center"/>
    </xf>
    <xf numFmtId="0" fontId="0" fillId="0" borderId="8" xfId="0" applyBorder="1"/>
    <xf numFmtId="0" fontId="0" fillId="0" borderId="8" xfId="0" applyFill="1" applyBorder="1"/>
    <xf numFmtId="0" fontId="0" fillId="0" borderId="0" xfId="0" applyFill="1" applyBorder="1"/>
    <xf numFmtId="0" fontId="0" fillId="0" borderId="0" xfId="0" applyFill="1"/>
    <xf numFmtId="0" fontId="0" fillId="2" borderId="9" xfId="0" applyFill="1" applyBorder="1" applyAlignment="1">
      <alignment horizontal="centerContinuous" vertical="top"/>
    </xf>
    <xf numFmtId="0" fontId="4" fillId="2" borderId="10" xfId="0" applyFont="1" applyFill="1" applyBorder="1" applyAlignment="1">
      <alignment vertical="center"/>
    </xf>
    <xf numFmtId="0" fontId="4" fillId="2" borderId="9" xfId="0" applyFont="1" applyFill="1" applyBorder="1" applyAlignment="1">
      <alignment horizontal="centerContinuous" vertical="center"/>
    </xf>
    <xf numFmtId="0" fontId="4" fillId="2" borderId="9" xfId="0" applyFont="1" applyFill="1" applyBorder="1" applyAlignment="1">
      <alignment vertical="center"/>
    </xf>
    <xf numFmtId="0" fontId="2" fillId="2" borderId="10" xfId="0" applyFont="1" applyFill="1" applyBorder="1" applyAlignment="1">
      <alignment horizontal="centerContinuous" vertical="center"/>
    </xf>
    <xf numFmtId="0" fontId="0" fillId="2" borderId="11" xfId="0" applyFill="1" applyBorder="1" applyAlignment="1">
      <alignment horizontal="centerContinuous" vertical="center"/>
    </xf>
    <xf numFmtId="0" fontId="3" fillId="0" borderId="0" xfId="0" applyFont="1"/>
    <xf numFmtId="0" fontId="6" fillId="0" borderId="0" xfId="0" applyFont="1"/>
    <xf numFmtId="0" fontId="0" fillId="3" borderId="0" xfId="0" applyFill="1" applyBorder="1"/>
    <xf numFmtId="0" fontId="0" fillId="4" borderId="0" xfId="0" applyFill="1" applyBorder="1"/>
    <xf numFmtId="0" fontId="0" fillId="4" borderId="0" xfId="0" applyFill="1"/>
    <xf numFmtId="0" fontId="0" fillId="5" borderId="0" xfId="0" applyFill="1" applyBorder="1"/>
    <xf numFmtId="0" fontId="0" fillId="5" borderId="0" xfId="0" applyFill="1"/>
    <xf numFmtId="0" fontId="0" fillId="6" borderId="0" xfId="0" applyFill="1" applyBorder="1"/>
    <xf numFmtId="0" fontId="0" fillId="6" borderId="0" xfId="0" applyFill="1"/>
    <xf numFmtId="2" fontId="0" fillId="0" borderId="0" xfId="0" applyNumberFormat="1" applyBorder="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7" xfId="0" applyFill="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7" borderId="0" xfId="0" applyFill="1" applyProtection="1"/>
    <xf numFmtId="0" fontId="0" fillId="7" borderId="15" xfId="0" applyFill="1" applyBorder="1" applyProtection="1"/>
    <xf numFmtId="0" fontId="0" fillId="7" borderId="16" xfId="0" applyFill="1" applyBorder="1" applyProtection="1"/>
    <xf numFmtId="0" fontId="0" fillId="7" borderId="0" xfId="0" applyFill="1" applyBorder="1" applyProtection="1"/>
    <xf numFmtId="0" fontId="2" fillId="7" borderId="0" xfId="0" applyFont="1" applyFill="1" applyProtection="1"/>
    <xf numFmtId="0" fontId="2" fillId="7" borderId="0" xfId="0" applyFont="1" applyFill="1" applyBorder="1" applyProtection="1"/>
    <xf numFmtId="0" fontId="3" fillId="7" borderId="0" xfId="0" applyFont="1" applyFill="1" applyProtection="1"/>
    <xf numFmtId="0" fontId="3" fillId="7" borderId="0" xfId="0" applyFont="1" applyFill="1" applyBorder="1" applyProtection="1"/>
    <xf numFmtId="0" fontId="5" fillId="7" borderId="0" xfId="0" applyFont="1" applyFill="1" applyBorder="1" applyProtection="1"/>
    <xf numFmtId="0" fontId="4" fillId="7" borderId="0" xfId="0" applyFont="1" applyFill="1" applyBorder="1" applyProtection="1"/>
    <xf numFmtId="0" fontId="10" fillId="0" borderId="0" xfId="0" applyFont="1" applyFill="1" applyBorder="1"/>
    <xf numFmtId="0" fontId="10" fillId="0" borderId="0" xfId="0" applyFont="1" applyFill="1" applyBorder="1" applyAlignment="1">
      <alignment horizontal="left"/>
    </xf>
    <xf numFmtId="0" fontId="2" fillId="0" borderId="0" xfId="0" applyFont="1" applyFill="1" applyBorder="1" applyProtection="1"/>
    <xf numFmtId="0" fontId="0" fillId="0" borderId="0" xfId="0" applyFill="1" applyBorder="1" applyProtection="1"/>
    <xf numFmtId="0" fontId="10" fillId="0" borderId="0" xfId="0" applyFont="1" applyFill="1" applyBorder="1" applyProtection="1"/>
    <xf numFmtId="0" fontId="10" fillId="0" borderId="0" xfId="0" applyFont="1" applyFill="1" applyBorder="1" applyAlignment="1" applyProtection="1">
      <alignment horizontal="right"/>
    </xf>
    <xf numFmtId="0" fontId="0" fillId="5" borderId="17"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1" fillId="2" borderId="19" xfId="0" applyFont="1" applyFill="1" applyBorder="1" applyAlignment="1">
      <alignment horizontal="center" vertical="top" wrapText="1"/>
    </xf>
    <xf numFmtId="0" fontId="1" fillId="3" borderId="20" xfId="0" applyFont="1" applyFill="1" applyBorder="1" applyAlignment="1">
      <alignment vertical="top" wrapText="1"/>
    </xf>
    <xf numFmtId="0" fontId="0" fillId="0" borderId="0" xfId="0" applyBorder="1" applyAlignment="1" applyProtection="1">
      <alignment vertical="top" wrapText="1"/>
      <protection locked="0"/>
    </xf>
    <xf numFmtId="0" fontId="0" fillId="5" borderId="21" xfId="0"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17" xfId="0" applyNumberFormat="1" applyFill="1" applyBorder="1" applyAlignment="1" applyProtection="1">
      <alignment vertical="top" wrapText="1"/>
      <protection locked="0"/>
    </xf>
    <xf numFmtId="0" fontId="0" fillId="5" borderId="22"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5" borderId="26" xfId="0" applyFill="1" applyBorder="1" applyAlignment="1" applyProtection="1">
      <alignment vertical="top" wrapText="1"/>
      <protection locked="0"/>
    </xf>
    <xf numFmtId="0" fontId="0" fillId="5" borderId="27" xfId="0" applyFill="1" applyBorder="1" applyAlignment="1" applyProtection="1">
      <alignment vertical="top" wrapText="1"/>
      <protection locked="0"/>
    </xf>
    <xf numFmtId="0" fontId="1" fillId="8" borderId="24" xfId="0" applyFont="1" applyFill="1" applyBorder="1" applyAlignment="1" applyProtection="1">
      <alignment vertical="top" wrapText="1"/>
      <protection locked="0"/>
    </xf>
    <xf numFmtId="0" fontId="0" fillId="0" borderId="25" xfId="0" applyFill="1" applyBorder="1" applyAlignment="1" applyProtection="1">
      <alignment vertical="top" wrapText="1"/>
      <protection locked="0"/>
    </xf>
    <xf numFmtId="0" fontId="0" fillId="0" borderId="23" xfId="0" applyNumberFormat="1" applyBorder="1" applyAlignment="1" applyProtection="1">
      <alignment vertical="top" wrapText="1"/>
      <protection locked="0"/>
    </xf>
    <xf numFmtId="0" fontId="0" fillId="0" borderId="28" xfId="0" applyBorder="1" applyAlignment="1" applyProtection="1">
      <alignment vertical="top" wrapText="1"/>
      <protection locked="0"/>
    </xf>
    <xf numFmtId="0" fontId="11" fillId="0" borderId="0" xfId="0" applyFont="1" applyAlignment="1">
      <alignment vertical="top"/>
    </xf>
    <xf numFmtId="0" fontId="11" fillId="0" borderId="0" xfId="0" applyFont="1" applyFill="1"/>
    <xf numFmtId="0" fontId="11" fillId="0" borderId="0" xfId="0" applyFont="1"/>
    <xf numFmtId="0" fontId="5" fillId="0" borderId="0" xfId="0" applyFont="1"/>
    <xf numFmtId="0" fontId="11" fillId="0" borderId="5" xfId="0" applyFont="1" applyBorder="1" applyAlignment="1" applyProtection="1">
      <alignment vertical="top" wrapText="1"/>
      <protection locked="0"/>
    </xf>
    <xf numFmtId="0" fontId="11" fillId="0" borderId="5" xfId="0" applyNumberFormat="1" applyFont="1" applyBorder="1" applyAlignment="1" applyProtection="1">
      <alignment vertical="top" wrapText="1"/>
      <protection locked="0"/>
    </xf>
    <xf numFmtId="0" fontId="11" fillId="0" borderId="0" xfId="0" applyFont="1" applyAlignment="1">
      <alignment vertical="top" wrapText="1"/>
    </xf>
    <xf numFmtId="15" fontId="0" fillId="0" borderId="15" xfId="0" applyNumberFormat="1" applyFill="1" applyBorder="1" applyAlignment="1" applyProtection="1">
      <alignment horizontal="left" vertical="top" wrapText="1"/>
      <protection locked="0"/>
    </xf>
    <xf numFmtId="0" fontId="0" fillId="0" borderId="15" xfId="0" applyFill="1" applyBorder="1" applyAlignment="1" applyProtection="1">
      <alignment horizontal="left" vertical="top" wrapText="1"/>
      <protection locked="0"/>
    </xf>
    <xf numFmtId="0" fontId="0" fillId="9" borderId="15" xfId="0" applyFill="1" applyBorder="1" applyAlignment="1" applyProtection="1">
      <alignment vertical="top" wrapText="1"/>
      <protection locked="0"/>
    </xf>
    <xf numFmtId="0" fontId="11" fillId="9" borderId="15" xfId="0" applyFont="1" applyFill="1" applyBorder="1" applyAlignment="1" applyProtection="1">
      <alignment vertical="top" wrapText="1"/>
      <protection locked="0"/>
    </xf>
    <xf numFmtId="0" fontId="0" fillId="0" borderId="15" xfId="0" applyBorder="1" applyAlignment="1" applyProtection="1">
      <alignment vertical="top" wrapText="1"/>
      <protection locked="0"/>
    </xf>
    <xf numFmtId="0" fontId="0" fillId="9" borderId="16" xfId="0" applyFill="1" applyBorder="1" applyAlignment="1" applyProtection="1">
      <alignment vertical="top" wrapText="1"/>
      <protection locked="0"/>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124"/>
  <sheetViews>
    <sheetView tabSelected="1" topLeftCell="B1" zoomScale="75" zoomScaleNormal="75" workbookViewId="0">
      <selection activeCell="B1" sqref="B1"/>
    </sheetView>
  </sheetViews>
  <sheetFormatPr defaultRowHeight="12.5" x14ac:dyDescent="0.25"/>
  <cols>
    <col min="1" max="1" width="0" hidden="1" customWidth="1"/>
    <col min="2" max="2" width="16.7265625" customWidth="1"/>
    <col min="3" max="3" width="16.81640625" customWidth="1"/>
    <col min="4" max="5" width="16.7265625" customWidth="1"/>
    <col min="6" max="6" width="11.81640625" customWidth="1"/>
    <col min="7" max="7" width="9.7265625" customWidth="1"/>
    <col min="8" max="8" width="11.26953125" customWidth="1"/>
    <col min="9" max="9" width="19" customWidth="1"/>
    <col min="10" max="10" width="20.26953125" customWidth="1"/>
    <col min="11" max="11" width="16.7265625" customWidth="1"/>
  </cols>
  <sheetData>
    <row r="2" spans="1:13" ht="18" x14ac:dyDescent="0.4">
      <c r="B2" s="78" t="s">
        <v>149</v>
      </c>
      <c r="C2" s="21"/>
      <c r="D2" s="21"/>
      <c r="E2" s="20"/>
    </row>
    <row r="3" spans="1:13" ht="12.75" customHeight="1" x14ac:dyDescent="0.35">
      <c r="B3" s="43"/>
      <c r="C3" s="43"/>
      <c r="D3" s="43"/>
      <c r="E3" s="45"/>
      <c r="F3" s="39"/>
      <c r="G3" s="39"/>
      <c r="H3" s="39"/>
      <c r="I3" s="39"/>
      <c r="J3" s="39"/>
      <c r="K3" s="39"/>
    </row>
    <row r="4" spans="1:13" ht="15.5" x14ac:dyDescent="0.35">
      <c r="B4" s="44" t="s">
        <v>53</v>
      </c>
      <c r="C4" s="44"/>
      <c r="D4" s="44"/>
      <c r="E4" s="46"/>
      <c r="F4" s="84" t="s">
        <v>117</v>
      </c>
      <c r="G4" s="84"/>
      <c r="H4" s="84"/>
      <c r="I4" s="84"/>
      <c r="J4" s="84"/>
      <c r="K4" s="40"/>
    </row>
    <row r="5" spans="1:13" ht="9.75" customHeight="1" x14ac:dyDescent="0.35">
      <c r="B5" s="44"/>
      <c r="C5" s="44"/>
      <c r="D5" s="44"/>
      <c r="E5" s="46"/>
      <c r="F5" s="42"/>
      <c r="G5" s="42"/>
      <c r="H5" s="39"/>
      <c r="I5" s="39"/>
      <c r="J5" s="39"/>
      <c r="K5" s="39"/>
    </row>
    <row r="6" spans="1:13" ht="15.5" x14ac:dyDescent="0.35">
      <c r="B6" s="44" t="s">
        <v>0</v>
      </c>
      <c r="C6" s="46"/>
      <c r="D6" s="46"/>
      <c r="E6" s="46"/>
      <c r="F6" s="84" t="s">
        <v>35</v>
      </c>
      <c r="G6" s="84"/>
      <c r="H6" s="84"/>
      <c r="I6" s="84"/>
      <c r="J6" s="84"/>
      <c r="K6" s="40"/>
    </row>
    <row r="7" spans="1:13" ht="9.75" customHeight="1" x14ac:dyDescent="0.4">
      <c r="B7" s="47"/>
      <c r="C7" s="42"/>
      <c r="D7" s="42"/>
      <c r="E7" s="42"/>
      <c r="F7" s="42"/>
      <c r="G7" s="42"/>
      <c r="H7" s="39"/>
      <c r="I7" s="39"/>
      <c r="J7" s="39"/>
      <c r="K7" s="39"/>
    </row>
    <row r="8" spans="1:13" ht="15.75" customHeight="1" x14ac:dyDescent="0.35">
      <c r="B8" s="44" t="s">
        <v>37</v>
      </c>
      <c r="C8" s="46"/>
      <c r="D8" s="46"/>
      <c r="E8" s="46"/>
      <c r="F8" s="85" t="s">
        <v>38</v>
      </c>
      <c r="G8" s="86"/>
      <c r="H8" s="86"/>
      <c r="I8" s="86"/>
      <c r="J8" s="86"/>
      <c r="K8" s="40"/>
    </row>
    <row r="9" spans="1:13" ht="10.5" customHeight="1" x14ac:dyDescent="0.25">
      <c r="B9" s="42"/>
      <c r="C9" s="42"/>
      <c r="D9" s="42"/>
      <c r="E9" s="42"/>
      <c r="F9" s="42"/>
      <c r="G9" s="42"/>
      <c r="H9" s="39"/>
      <c r="I9" s="39"/>
      <c r="J9" s="39"/>
      <c r="K9" s="39"/>
    </row>
    <row r="10" spans="1:13" ht="15.5" x14ac:dyDescent="0.35">
      <c r="B10" s="48" t="s">
        <v>1</v>
      </c>
      <c r="C10" s="42"/>
      <c r="D10" s="42"/>
      <c r="E10" s="42"/>
      <c r="F10" s="87" t="s">
        <v>148</v>
      </c>
      <c r="G10" s="87"/>
      <c r="H10" s="87"/>
      <c r="I10" s="87"/>
      <c r="J10" s="87"/>
      <c r="K10" s="41"/>
    </row>
    <row r="11" spans="1:13" ht="11.25" customHeight="1" x14ac:dyDescent="0.35">
      <c r="B11" s="48"/>
      <c r="C11" s="42"/>
      <c r="D11" s="42"/>
      <c r="E11" s="42"/>
      <c r="F11" s="42"/>
      <c r="G11" s="42"/>
      <c r="H11" s="43"/>
      <c r="I11" s="39"/>
      <c r="J11" s="39"/>
      <c r="K11" s="39"/>
    </row>
    <row r="12" spans="1:13" ht="15.5" x14ac:dyDescent="0.35">
      <c r="B12" s="44" t="s">
        <v>2</v>
      </c>
      <c r="C12" s="42"/>
      <c r="D12" s="42"/>
      <c r="E12" s="42"/>
      <c r="F12" s="82">
        <v>42948</v>
      </c>
      <c r="G12" s="83"/>
      <c r="H12" s="83"/>
      <c r="I12" s="83"/>
      <c r="J12" s="83"/>
      <c r="K12" s="40"/>
    </row>
    <row r="13" spans="1:13" ht="15.5" x14ac:dyDescent="0.35">
      <c r="B13" s="44"/>
      <c r="C13" s="42"/>
      <c r="D13" s="42"/>
      <c r="E13" s="42"/>
      <c r="F13" s="42"/>
      <c r="G13" s="42"/>
      <c r="H13" s="44"/>
      <c r="I13" s="42"/>
      <c r="J13" s="42"/>
      <c r="K13" s="42"/>
    </row>
    <row r="14" spans="1:13" ht="15.5" x14ac:dyDescent="0.35">
      <c r="A14" s="13"/>
      <c r="B14" s="51"/>
      <c r="C14" s="52" t="s">
        <v>62</v>
      </c>
      <c r="D14" s="52"/>
      <c r="E14" s="52"/>
      <c r="F14" s="52"/>
      <c r="G14" s="52"/>
      <c r="H14" s="51"/>
      <c r="I14" s="52"/>
      <c r="J14" s="52"/>
      <c r="K14" s="52"/>
      <c r="L14" s="13"/>
      <c r="M14" s="13"/>
    </row>
    <row r="15" spans="1:13" ht="15.5" x14ac:dyDescent="0.35">
      <c r="A15" s="13"/>
      <c r="B15" s="51"/>
      <c r="C15" t="s">
        <v>31</v>
      </c>
      <c r="D15" s="52" t="s">
        <v>118</v>
      </c>
      <c r="E15" s="52"/>
      <c r="F15" s="52"/>
      <c r="G15" s="52"/>
      <c r="H15" s="51"/>
      <c r="I15" s="52"/>
      <c r="J15" s="52"/>
      <c r="K15" s="52"/>
      <c r="L15" s="13"/>
      <c r="M15" s="13"/>
    </row>
    <row r="16" spans="1:13" x14ac:dyDescent="0.25">
      <c r="A16" s="13"/>
      <c r="C16" t="s">
        <v>32</v>
      </c>
      <c r="D16" t="s">
        <v>119</v>
      </c>
      <c r="K16" s="52"/>
      <c r="L16" s="13"/>
      <c r="M16" s="13"/>
    </row>
    <row r="17" spans="1:14" x14ac:dyDescent="0.25">
      <c r="A17" s="13"/>
      <c r="C17" t="s">
        <v>33</v>
      </c>
      <c r="D17" s="77" t="s">
        <v>150</v>
      </c>
      <c r="K17" s="52"/>
      <c r="L17" s="13"/>
      <c r="M17" s="13"/>
    </row>
    <row r="18" spans="1:14" x14ac:dyDescent="0.25">
      <c r="A18" s="13"/>
      <c r="C18" t="s">
        <v>39</v>
      </c>
      <c r="D18" s="77" t="s">
        <v>151</v>
      </c>
      <c r="K18" s="52"/>
      <c r="L18" s="13"/>
      <c r="M18" s="13"/>
    </row>
    <row r="19" spans="1:14" x14ac:dyDescent="0.25">
      <c r="A19" s="13"/>
      <c r="C19" t="s">
        <v>99</v>
      </c>
      <c r="D19" t="s">
        <v>120</v>
      </c>
      <c r="K19" s="52"/>
      <c r="L19" s="13"/>
      <c r="M19" s="13"/>
    </row>
    <row r="20" spans="1:14" x14ac:dyDescent="0.25">
      <c r="A20" s="13"/>
      <c r="C20" t="s">
        <v>40</v>
      </c>
      <c r="D20" t="s">
        <v>121</v>
      </c>
      <c r="K20" s="52"/>
      <c r="L20" s="13"/>
      <c r="M20" s="13"/>
    </row>
    <row r="21" spans="1:14" x14ac:dyDescent="0.25">
      <c r="A21" s="13"/>
      <c r="C21" t="s">
        <v>60</v>
      </c>
      <c r="D21" t="s">
        <v>100</v>
      </c>
      <c r="K21" s="52"/>
      <c r="L21" s="13"/>
      <c r="M21" s="13"/>
    </row>
    <row r="22" spans="1:14" x14ac:dyDescent="0.25">
      <c r="A22" s="13"/>
      <c r="D22" t="s">
        <v>61</v>
      </c>
      <c r="K22" s="52"/>
      <c r="L22" s="13"/>
      <c r="M22" s="13"/>
    </row>
    <row r="23" spans="1:14" x14ac:dyDescent="0.25">
      <c r="A23" s="13"/>
      <c r="C23" t="s">
        <v>111</v>
      </c>
      <c r="D23" t="s">
        <v>112</v>
      </c>
      <c r="K23" s="52"/>
      <c r="L23" s="13"/>
      <c r="M23" s="13"/>
    </row>
    <row r="24" spans="1:14" x14ac:dyDescent="0.25">
      <c r="A24" s="13"/>
      <c r="D24" t="s">
        <v>83</v>
      </c>
      <c r="K24" s="52"/>
      <c r="L24" s="13"/>
      <c r="M24" s="13"/>
    </row>
    <row r="25" spans="1:14" ht="31.5" customHeight="1" x14ac:dyDescent="0.25">
      <c r="A25" s="13"/>
      <c r="C25" s="75" t="s">
        <v>144</v>
      </c>
      <c r="D25" s="81" t="s">
        <v>145</v>
      </c>
      <c r="E25" s="81"/>
      <c r="F25" s="81"/>
      <c r="G25" s="81"/>
      <c r="H25" s="81"/>
      <c r="I25" s="81"/>
      <c r="J25" s="81"/>
      <c r="K25" s="81"/>
      <c r="L25" s="76"/>
      <c r="M25" s="76"/>
      <c r="N25" s="77"/>
    </row>
    <row r="26" spans="1:14" x14ac:dyDescent="0.25">
      <c r="A26" s="13"/>
      <c r="C26" t="s">
        <v>41</v>
      </c>
      <c r="D26" t="s">
        <v>63</v>
      </c>
      <c r="K26" s="52"/>
      <c r="L26" s="13"/>
      <c r="M26" s="13"/>
    </row>
    <row r="27" spans="1:14" x14ac:dyDescent="0.25">
      <c r="A27" s="13"/>
      <c r="D27" t="s">
        <v>134</v>
      </c>
      <c r="K27" s="52"/>
      <c r="L27" s="13"/>
      <c r="M27" s="13"/>
    </row>
    <row r="28" spans="1:14" x14ac:dyDescent="0.25">
      <c r="A28" s="13"/>
      <c r="D28" t="s">
        <v>122</v>
      </c>
      <c r="K28" s="52"/>
      <c r="L28" s="13"/>
      <c r="M28" s="13"/>
    </row>
    <row r="29" spans="1:14" x14ac:dyDescent="0.25">
      <c r="A29" s="13"/>
      <c r="D29" t="s">
        <v>123</v>
      </c>
      <c r="K29" s="52"/>
      <c r="L29" s="13"/>
      <c r="M29" s="13"/>
    </row>
    <row r="30" spans="1:14" x14ac:dyDescent="0.25">
      <c r="A30" s="13"/>
      <c r="K30" s="52"/>
      <c r="L30" s="13"/>
      <c r="M30" s="13"/>
    </row>
    <row r="31" spans="1:14" ht="13" thickBot="1" x14ac:dyDescent="0.3">
      <c r="B31" s="13"/>
      <c r="C31" s="13"/>
      <c r="D31" s="13"/>
      <c r="E31" s="13"/>
      <c r="F31" s="12"/>
      <c r="G31" s="13"/>
      <c r="H31" s="13"/>
      <c r="I31" s="13"/>
      <c r="J31" s="13"/>
      <c r="K31" s="13"/>
    </row>
    <row r="32" spans="1:14" ht="28.5" customHeight="1" thickTop="1" x14ac:dyDescent="0.25">
      <c r="A32" s="2"/>
      <c r="B32" s="18" t="s">
        <v>3</v>
      </c>
      <c r="C32" s="14"/>
      <c r="D32" s="14"/>
      <c r="E32" s="14"/>
      <c r="F32" s="15"/>
      <c r="G32" s="16" t="s">
        <v>4</v>
      </c>
      <c r="H32" s="16"/>
      <c r="I32" s="17"/>
      <c r="J32" s="18" t="s">
        <v>34</v>
      </c>
      <c r="K32" s="19"/>
    </row>
    <row r="33" spans="1:11" ht="26" x14ac:dyDescent="0.25">
      <c r="A33" s="1"/>
      <c r="B33" s="3" t="s">
        <v>5</v>
      </c>
      <c r="C33" s="4" t="s">
        <v>6</v>
      </c>
      <c r="D33" s="4" t="s">
        <v>7</v>
      </c>
      <c r="E33" s="5" t="s">
        <v>8</v>
      </c>
      <c r="F33" s="3" t="s">
        <v>9</v>
      </c>
      <c r="G33" s="4" t="s">
        <v>10</v>
      </c>
      <c r="H33" s="4" t="s">
        <v>11</v>
      </c>
      <c r="I33" s="5" t="s">
        <v>12</v>
      </c>
      <c r="J33" s="3" t="s">
        <v>13</v>
      </c>
      <c r="K33" s="57" t="s">
        <v>14</v>
      </c>
    </row>
    <row r="34" spans="1:11" ht="121.5" customHeight="1" x14ac:dyDescent="0.25">
      <c r="A34" s="1"/>
      <c r="B34" s="6" t="s">
        <v>15</v>
      </c>
      <c r="C34" s="7" t="s">
        <v>16</v>
      </c>
      <c r="D34" s="7" t="s">
        <v>17</v>
      </c>
      <c r="E34" s="8" t="s">
        <v>18</v>
      </c>
      <c r="F34" s="6" t="s">
        <v>19</v>
      </c>
      <c r="G34" s="7" t="s">
        <v>20</v>
      </c>
      <c r="H34" s="7" t="s">
        <v>21</v>
      </c>
      <c r="I34" s="8" t="s">
        <v>22</v>
      </c>
      <c r="J34" s="6" t="s">
        <v>23</v>
      </c>
      <c r="K34" s="58" t="s">
        <v>36</v>
      </c>
    </row>
    <row r="35" spans="1:11" ht="191.25" customHeight="1" x14ac:dyDescent="0.25">
      <c r="A35" s="35"/>
      <c r="B35" s="30" t="s">
        <v>42</v>
      </c>
      <c r="C35" s="31" t="s">
        <v>129</v>
      </c>
      <c r="D35" s="31" t="s">
        <v>86</v>
      </c>
      <c r="E35" s="32" t="s">
        <v>66</v>
      </c>
      <c r="F35" s="55" t="s">
        <v>26</v>
      </c>
      <c r="G35" s="56" t="s">
        <v>27</v>
      </c>
      <c r="H35" s="62" t="s">
        <v>27</v>
      </c>
      <c r="I35" s="36" t="s">
        <v>128</v>
      </c>
      <c r="J35" s="30" t="s">
        <v>135</v>
      </c>
      <c r="K35" s="37" t="s">
        <v>25</v>
      </c>
    </row>
    <row r="36" spans="1:11" ht="36" customHeight="1" x14ac:dyDescent="0.25">
      <c r="A36" s="35"/>
      <c r="B36" s="30" t="s">
        <v>42</v>
      </c>
      <c r="C36" s="31" t="s">
        <v>84</v>
      </c>
      <c r="D36" s="31" t="s">
        <v>43</v>
      </c>
      <c r="E36" s="32" t="s">
        <v>65</v>
      </c>
      <c r="F36" s="55" t="s">
        <v>25</v>
      </c>
      <c r="G36" s="56" t="s">
        <v>25</v>
      </c>
      <c r="H36" s="62" t="s">
        <v>25</v>
      </c>
      <c r="I36" s="36" t="s">
        <v>110</v>
      </c>
      <c r="J36" s="30" t="s">
        <v>64</v>
      </c>
      <c r="K36" s="37" t="s">
        <v>24</v>
      </c>
    </row>
    <row r="37" spans="1:11" ht="87" customHeight="1" x14ac:dyDescent="0.25">
      <c r="A37" s="35"/>
      <c r="B37" s="30" t="s">
        <v>67</v>
      </c>
      <c r="C37" s="31" t="s">
        <v>101</v>
      </c>
      <c r="D37" s="31" t="s">
        <v>54</v>
      </c>
      <c r="E37" s="32" t="s">
        <v>65</v>
      </c>
      <c r="F37" s="55" t="s">
        <v>26</v>
      </c>
      <c r="G37" s="56" t="s">
        <v>26</v>
      </c>
      <c r="H37" s="62" t="s">
        <v>26</v>
      </c>
      <c r="I37" s="36" t="s">
        <v>55</v>
      </c>
      <c r="J37" s="30" t="s">
        <v>136</v>
      </c>
      <c r="K37" s="37" t="s">
        <v>24</v>
      </c>
    </row>
    <row r="38" spans="1:11" ht="91.5" customHeight="1" x14ac:dyDescent="0.25">
      <c r="A38" s="35"/>
      <c r="B38" s="30" t="s">
        <v>42</v>
      </c>
      <c r="C38" s="31" t="s">
        <v>68</v>
      </c>
      <c r="D38" s="31" t="s">
        <v>87</v>
      </c>
      <c r="E38" s="32" t="s">
        <v>69</v>
      </c>
      <c r="F38" s="55" t="s">
        <v>25</v>
      </c>
      <c r="G38" s="56" t="s">
        <v>26</v>
      </c>
      <c r="H38" s="62" t="s">
        <v>25</v>
      </c>
      <c r="I38" s="36" t="s">
        <v>108</v>
      </c>
      <c r="J38" s="30" t="s">
        <v>137</v>
      </c>
      <c r="K38" s="37" t="s">
        <v>25</v>
      </c>
    </row>
    <row r="39" spans="1:11" ht="126.75" customHeight="1" x14ac:dyDescent="0.25">
      <c r="A39" s="35"/>
      <c r="B39" s="30" t="s">
        <v>42</v>
      </c>
      <c r="C39" s="31" t="s">
        <v>45</v>
      </c>
      <c r="D39" s="31" t="s">
        <v>44</v>
      </c>
      <c r="E39" s="32" t="s">
        <v>66</v>
      </c>
      <c r="F39" s="55" t="s">
        <v>27</v>
      </c>
      <c r="G39" s="56" t="s">
        <v>27</v>
      </c>
      <c r="H39" s="62" t="s">
        <v>27</v>
      </c>
      <c r="I39" s="36" t="s">
        <v>130</v>
      </c>
      <c r="J39" s="30" t="s">
        <v>138</v>
      </c>
      <c r="K39" s="37" t="s">
        <v>25</v>
      </c>
    </row>
    <row r="40" spans="1:11" ht="88.5" customHeight="1" x14ac:dyDescent="0.25">
      <c r="A40" s="35"/>
      <c r="B40" s="30" t="s">
        <v>42</v>
      </c>
      <c r="C40" s="31" t="s">
        <v>95</v>
      </c>
      <c r="D40" s="31" t="s">
        <v>77</v>
      </c>
      <c r="E40" s="32" t="s">
        <v>78</v>
      </c>
      <c r="F40" s="55" t="s">
        <v>26</v>
      </c>
      <c r="G40" s="56" t="s">
        <v>26</v>
      </c>
      <c r="H40" s="62" t="s">
        <v>26</v>
      </c>
      <c r="I40" s="36" t="s">
        <v>79</v>
      </c>
      <c r="J40" s="30" t="s">
        <v>113</v>
      </c>
      <c r="K40" s="37" t="s">
        <v>25</v>
      </c>
    </row>
    <row r="41" spans="1:11" ht="110.25" customHeight="1" x14ac:dyDescent="0.25">
      <c r="A41" s="35"/>
      <c r="B41" s="30" t="s">
        <v>42</v>
      </c>
      <c r="C41" s="31" t="s">
        <v>70</v>
      </c>
      <c r="D41" s="31" t="s">
        <v>102</v>
      </c>
      <c r="E41" s="32" t="s">
        <v>47</v>
      </c>
      <c r="F41" s="55" t="s">
        <v>27</v>
      </c>
      <c r="G41" s="56" t="s">
        <v>27</v>
      </c>
      <c r="H41" s="62" t="s">
        <v>27</v>
      </c>
      <c r="I41" s="36" t="s">
        <v>125</v>
      </c>
      <c r="J41" s="30" t="s">
        <v>139</v>
      </c>
      <c r="K41" s="37" t="s">
        <v>25</v>
      </c>
    </row>
    <row r="42" spans="1:11" ht="60.75" customHeight="1" x14ac:dyDescent="0.25">
      <c r="A42" s="35"/>
      <c r="B42" s="30" t="s">
        <v>42</v>
      </c>
      <c r="C42" s="31" t="s">
        <v>48</v>
      </c>
      <c r="D42" s="31" t="s">
        <v>46</v>
      </c>
      <c r="E42" s="32" t="s">
        <v>47</v>
      </c>
      <c r="F42" s="63" t="s">
        <v>27</v>
      </c>
      <c r="G42" s="56" t="s">
        <v>27</v>
      </c>
      <c r="H42" s="62" t="s">
        <v>27</v>
      </c>
      <c r="I42" s="36" t="s">
        <v>126</v>
      </c>
      <c r="J42" s="30" t="s">
        <v>84</v>
      </c>
      <c r="K42" s="37" t="s">
        <v>25</v>
      </c>
    </row>
    <row r="43" spans="1:11" ht="217.5" customHeight="1" x14ac:dyDescent="0.25">
      <c r="A43" s="35"/>
      <c r="B43" s="30" t="s">
        <v>56</v>
      </c>
      <c r="C43" s="31" t="s">
        <v>71</v>
      </c>
      <c r="D43" s="31" t="s">
        <v>72</v>
      </c>
      <c r="E43" s="32" t="s">
        <v>49</v>
      </c>
      <c r="F43" s="55" t="s">
        <v>25</v>
      </c>
      <c r="G43" s="56" t="s">
        <v>26</v>
      </c>
      <c r="H43" s="62" t="s">
        <v>25</v>
      </c>
      <c r="I43" s="36" t="s">
        <v>116</v>
      </c>
      <c r="J43" s="79" t="s">
        <v>152</v>
      </c>
      <c r="K43" s="37" t="s">
        <v>24</v>
      </c>
    </row>
    <row r="44" spans="1:11" ht="269.25" customHeight="1" x14ac:dyDescent="0.25">
      <c r="A44" s="35"/>
      <c r="B44" s="30" t="s">
        <v>80</v>
      </c>
      <c r="C44" s="31" t="s">
        <v>73</v>
      </c>
      <c r="D44" s="31" t="s">
        <v>74</v>
      </c>
      <c r="E44" s="32" t="s">
        <v>57</v>
      </c>
      <c r="F44" s="55" t="s">
        <v>26</v>
      </c>
      <c r="G44" s="56" t="s">
        <v>26</v>
      </c>
      <c r="H44" s="62" t="s">
        <v>26</v>
      </c>
      <c r="I44" s="36" t="s">
        <v>124</v>
      </c>
      <c r="J44" s="79" t="s">
        <v>153</v>
      </c>
      <c r="K44" s="37" t="s">
        <v>25</v>
      </c>
    </row>
    <row r="45" spans="1:11" ht="119.25" customHeight="1" x14ac:dyDescent="0.25">
      <c r="A45" s="35"/>
      <c r="B45" s="30" t="s">
        <v>81</v>
      </c>
      <c r="C45" s="31" t="s">
        <v>96</v>
      </c>
      <c r="D45" s="31" t="s">
        <v>97</v>
      </c>
      <c r="E45" s="32" t="s">
        <v>98</v>
      </c>
      <c r="F45" s="55" t="s">
        <v>26</v>
      </c>
      <c r="G45" s="56" t="s">
        <v>26</v>
      </c>
      <c r="H45" s="62" t="s">
        <v>26</v>
      </c>
      <c r="I45" s="36" t="s">
        <v>114</v>
      </c>
      <c r="J45" s="30" t="s">
        <v>140</v>
      </c>
      <c r="K45" s="37" t="s">
        <v>25</v>
      </c>
    </row>
    <row r="46" spans="1:11" ht="106.5" customHeight="1" x14ac:dyDescent="0.25">
      <c r="A46" s="35"/>
      <c r="B46" s="30" t="s">
        <v>56</v>
      </c>
      <c r="C46" s="31" t="s">
        <v>103</v>
      </c>
      <c r="D46" s="31" t="s">
        <v>104</v>
      </c>
      <c r="E46" s="32" t="s">
        <v>105</v>
      </c>
      <c r="F46" s="55" t="s">
        <v>25</v>
      </c>
      <c r="G46" s="56" t="s">
        <v>26</v>
      </c>
      <c r="H46" s="62" t="s">
        <v>25</v>
      </c>
      <c r="I46" s="36" t="s">
        <v>127</v>
      </c>
      <c r="J46" s="30" t="s">
        <v>141</v>
      </c>
      <c r="K46" s="37" t="s">
        <v>25</v>
      </c>
    </row>
    <row r="47" spans="1:11" ht="220.5" customHeight="1" x14ac:dyDescent="0.25">
      <c r="A47" s="35"/>
      <c r="B47" s="30" t="s">
        <v>107</v>
      </c>
      <c r="C47" s="31" t="s">
        <v>109</v>
      </c>
      <c r="D47" s="31" t="s">
        <v>75</v>
      </c>
      <c r="E47" s="32" t="s">
        <v>50</v>
      </c>
      <c r="F47" s="55" t="s">
        <v>25</v>
      </c>
      <c r="G47" s="56" t="s">
        <v>26</v>
      </c>
      <c r="H47" s="62" t="s">
        <v>25</v>
      </c>
      <c r="I47" s="36" t="s">
        <v>132</v>
      </c>
      <c r="J47" s="80" t="s">
        <v>154</v>
      </c>
      <c r="K47" s="37" t="s">
        <v>25</v>
      </c>
    </row>
    <row r="48" spans="1:11" ht="69" customHeight="1" x14ac:dyDescent="0.25">
      <c r="A48" s="35"/>
      <c r="B48" s="30" t="s">
        <v>107</v>
      </c>
      <c r="C48" s="31" t="s">
        <v>64</v>
      </c>
      <c r="D48" s="31" t="s">
        <v>133</v>
      </c>
      <c r="E48" s="32" t="s">
        <v>94</v>
      </c>
      <c r="F48" s="55" t="s">
        <v>25</v>
      </c>
      <c r="G48" s="56" t="s">
        <v>26</v>
      </c>
      <c r="H48" s="62" t="s">
        <v>25</v>
      </c>
      <c r="I48" s="36" t="s">
        <v>115</v>
      </c>
      <c r="J48" s="30" t="s">
        <v>84</v>
      </c>
      <c r="K48" s="37" t="s">
        <v>25</v>
      </c>
    </row>
    <row r="49" spans="1:11" ht="192" customHeight="1" x14ac:dyDescent="0.25">
      <c r="A49" s="35"/>
      <c r="B49" s="30" t="s">
        <v>58</v>
      </c>
      <c r="C49" s="31" t="s">
        <v>84</v>
      </c>
      <c r="D49" s="31" t="s">
        <v>59</v>
      </c>
      <c r="E49" s="32" t="s">
        <v>92</v>
      </c>
      <c r="F49" s="55" t="s">
        <v>25</v>
      </c>
      <c r="G49" s="56" t="s">
        <v>26</v>
      </c>
      <c r="H49" s="62" t="s">
        <v>25</v>
      </c>
      <c r="I49" s="36" t="s">
        <v>131</v>
      </c>
      <c r="J49" s="30" t="s">
        <v>146</v>
      </c>
      <c r="K49" s="37" t="s">
        <v>25</v>
      </c>
    </row>
    <row r="50" spans="1:11" ht="190.5" customHeight="1" thickBot="1" x14ac:dyDescent="0.3">
      <c r="A50" s="35"/>
      <c r="B50" s="33" t="s">
        <v>51</v>
      </c>
      <c r="C50" s="34" t="s">
        <v>84</v>
      </c>
      <c r="D50" s="34" t="s">
        <v>93</v>
      </c>
      <c r="E50" s="59" t="s">
        <v>76</v>
      </c>
      <c r="F50" s="64" t="s">
        <v>25</v>
      </c>
      <c r="G50" s="60" t="s">
        <v>26</v>
      </c>
      <c r="H50" s="65" t="s">
        <v>25</v>
      </c>
      <c r="I50" s="61" t="s">
        <v>115</v>
      </c>
      <c r="J50" s="33" t="s">
        <v>147</v>
      </c>
      <c r="K50" s="38" t="s">
        <v>25</v>
      </c>
    </row>
    <row r="51" spans="1:11" ht="90" customHeight="1" thickTop="1" thickBot="1" x14ac:dyDescent="0.3">
      <c r="A51" s="35"/>
      <c r="B51" s="66" t="s">
        <v>42</v>
      </c>
      <c r="C51" s="67" t="s">
        <v>85</v>
      </c>
      <c r="D51" s="67" t="s">
        <v>89</v>
      </c>
      <c r="E51" s="68" t="s">
        <v>88</v>
      </c>
      <c r="F51" s="69" t="s">
        <v>25</v>
      </c>
      <c r="G51" s="70" t="s">
        <v>26</v>
      </c>
      <c r="H51" s="71" t="s">
        <v>25</v>
      </c>
      <c r="I51" s="72" t="s">
        <v>90</v>
      </c>
      <c r="J51" s="73" t="s">
        <v>142</v>
      </c>
      <c r="K51" s="74" t="s">
        <v>24</v>
      </c>
    </row>
    <row r="52" spans="1:11" ht="115.5" customHeight="1" thickTop="1" thickBot="1" x14ac:dyDescent="0.3">
      <c r="A52" s="35"/>
      <c r="B52" s="33" t="s">
        <v>82</v>
      </c>
      <c r="C52" s="34" t="s">
        <v>52</v>
      </c>
      <c r="D52" s="34" t="s">
        <v>106</v>
      </c>
      <c r="E52" s="59" t="s">
        <v>52</v>
      </c>
      <c r="F52" s="55" t="s">
        <v>25</v>
      </c>
      <c r="G52" s="60" t="s">
        <v>26</v>
      </c>
      <c r="H52" s="62" t="s">
        <v>25</v>
      </c>
      <c r="I52" s="61" t="s">
        <v>91</v>
      </c>
      <c r="J52" s="33" t="s">
        <v>143</v>
      </c>
      <c r="K52" s="38" t="s">
        <v>25</v>
      </c>
    </row>
    <row r="53" spans="1:11" ht="13" thickTop="1" x14ac:dyDescent="0.25">
      <c r="A53" s="9"/>
      <c r="B53" s="10"/>
      <c r="C53" s="10"/>
      <c r="D53" s="10"/>
      <c r="E53" s="10"/>
      <c r="F53" s="11"/>
      <c r="G53" s="11"/>
      <c r="H53" s="11"/>
      <c r="I53" s="11"/>
      <c r="J53" s="10"/>
      <c r="K53" s="10"/>
    </row>
    <row r="54" spans="1:11" ht="15.5" x14ac:dyDescent="0.35">
      <c r="A54" s="9"/>
      <c r="B54" s="54" t="s">
        <v>28</v>
      </c>
      <c r="C54" s="52" t="s">
        <v>29</v>
      </c>
      <c r="D54" s="52"/>
      <c r="E54" s="52"/>
      <c r="F54" s="52"/>
      <c r="G54" s="52"/>
      <c r="H54" s="51"/>
      <c r="I54" s="52"/>
      <c r="J54" s="52"/>
      <c r="K54" s="1"/>
    </row>
    <row r="55" spans="1:11" ht="15.5" x14ac:dyDescent="0.35">
      <c r="A55" s="9"/>
      <c r="B55" s="53"/>
      <c r="C55" s="52" t="s">
        <v>30</v>
      </c>
      <c r="D55" s="52"/>
      <c r="E55" s="52"/>
      <c r="F55" s="52"/>
      <c r="G55" s="52"/>
      <c r="H55" s="51"/>
      <c r="I55" s="52"/>
      <c r="J55" s="52"/>
      <c r="K55" s="1"/>
    </row>
    <row r="56" spans="1:11" ht="15.5" x14ac:dyDescent="0.35">
      <c r="A56" s="9"/>
      <c r="B56" s="53"/>
      <c r="C56" s="52"/>
      <c r="D56" s="52"/>
      <c r="E56" s="52"/>
      <c r="F56" s="52"/>
      <c r="G56" s="52"/>
      <c r="H56" s="51"/>
      <c r="I56" s="52"/>
      <c r="J56" s="52"/>
      <c r="K56" s="1"/>
    </row>
    <row r="57" spans="1:11" ht="15.5" hidden="1" x14ac:dyDescent="0.35">
      <c r="A57" s="9"/>
      <c r="B57" s="53"/>
      <c r="C57" s="52"/>
      <c r="D57" s="52"/>
      <c r="E57" s="52"/>
      <c r="F57" s="52"/>
      <c r="G57" s="52"/>
      <c r="H57" s="51"/>
      <c r="I57" s="52"/>
      <c r="J57" s="52"/>
      <c r="K57" s="1"/>
    </row>
    <row r="58" spans="1:11" hidden="1" x14ac:dyDescent="0.25">
      <c r="A58" s="9"/>
      <c r="B58" s="1"/>
      <c r="C58" s="1"/>
      <c r="D58" s="1"/>
      <c r="E58" s="1"/>
      <c r="F58" s="12"/>
      <c r="G58" s="12"/>
      <c r="H58" s="12"/>
      <c r="I58" s="12"/>
      <c r="J58" s="1"/>
      <c r="K58" s="1"/>
    </row>
    <row r="59" spans="1:11" ht="13" hidden="1" x14ac:dyDescent="0.3">
      <c r="A59" s="9"/>
      <c r="B59" s="1"/>
      <c r="C59" s="50" t="s">
        <v>24</v>
      </c>
      <c r="D59" s="50" t="s">
        <v>25</v>
      </c>
      <c r="E59" s="50" t="s">
        <v>26</v>
      </c>
      <c r="F59" s="50" t="s">
        <v>27</v>
      </c>
      <c r="G59" s="12"/>
      <c r="H59" s="12"/>
      <c r="I59" s="12"/>
      <c r="J59" s="1"/>
      <c r="K59" s="1"/>
    </row>
    <row r="60" spans="1:11" ht="13" hidden="1" x14ac:dyDescent="0.3">
      <c r="A60" s="9"/>
      <c r="B60" s="49" t="s">
        <v>27</v>
      </c>
      <c r="C60" s="27">
        <v>4</v>
      </c>
      <c r="D60" s="25">
        <v>8</v>
      </c>
      <c r="E60" s="24">
        <v>12</v>
      </c>
      <c r="F60" s="23">
        <v>16</v>
      </c>
      <c r="G60" s="12"/>
      <c r="H60" s="12"/>
      <c r="I60" s="12"/>
      <c r="J60" s="1"/>
      <c r="K60" s="1"/>
    </row>
    <row r="61" spans="1:11" ht="13" hidden="1" x14ac:dyDescent="0.3">
      <c r="A61" s="9"/>
      <c r="B61" s="49" t="s">
        <v>26</v>
      </c>
      <c r="C61" s="27">
        <v>3</v>
      </c>
      <c r="D61" s="25">
        <v>6</v>
      </c>
      <c r="E61" s="26">
        <v>9</v>
      </c>
      <c r="F61" s="23">
        <v>12</v>
      </c>
      <c r="G61" s="12"/>
      <c r="H61" s="12"/>
      <c r="I61" s="12"/>
      <c r="J61" s="1"/>
      <c r="K61" s="1"/>
    </row>
    <row r="62" spans="1:11" ht="13" hidden="1" x14ac:dyDescent="0.3">
      <c r="A62" s="9"/>
      <c r="B62" s="49" t="s">
        <v>25</v>
      </c>
      <c r="C62" s="27">
        <v>2</v>
      </c>
      <c r="D62" s="27">
        <v>4</v>
      </c>
      <c r="E62" s="26">
        <v>6</v>
      </c>
      <c r="F62" s="25">
        <v>8</v>
      </c>
      <c r="G62" s="12"/>
      <c r="H62" s="12"/>
      <c r="I62" s="12"/>
      <c r="J62" s="1"/>
      <c r="K62" s="1"/>
    </row>
    <row r="63" spans="1:11" ht="13" hidden="1" x14ac:dyDescent="0.3">
      <c r="A63" s="9"/>
      <c r="B63" s="49" t="s">
        <v>24</v>
      </c>
      <c r="C63" s="27">
        <v>1</v>
      </c>
      <c r="D63" s="27">
        <v>2</v>
      </c>
      <c r="E63" s="28">
        <v>3</v>
      </c>
      <c r="F63" s="27">
        <v>4</v>
      </c>
      <c r="G63" s="12"/>
      <c r="H63" s="12"/>
      <c r="I63" s="12"/>
      <c r="J63" s="1"/>
      <c r="K63" s="1"/>
    </row>
    <row r="64" spans="1:11" hidden="1" x14ac:dyDescent="0.25">
      <c r="A64" s="9"/>
      <c r="B64" s="13"/>
      <c r="C64" s="12"/>
      <c r="D64" s="12"/>
      <c r="E64" s="13"/>
      <c r="F64" s="12"/>
      <c r="G64" s="12"/>
      <c r="H64" s="12"/>
      <c r="I64" s="12"/>
      <c r="J64" s="1"/>
      <c r="K64" s="1"/>
    </row>
    <row r="65" spans="1:11" hidden="1" x14ac:dyDescent="0.25">
      <c r="A65" s="9"/>
      <c r="B65" s="1"/>
      <c r="C65" s="1"/>
      <c r="D65" s="1"/>
      <c r="E65" s="1"/>
      <c r="F65" s="12"/>
      <c r="G65" s="12"/>
      <c r="H65" s="12"/>
      <c r="I65" s="12"/>
      <c r="J65" s="1"/>
      <c r="K65" s="1"/>
    </row>
    <row r="66" spans="1:11" hidden="1" x14ac:dyDescent="0.25">
      <c r="A66" s="9"/>
      <c r="B66" s="1"/>
      <c r="C66" s="1"/>
      <c r="D66" s="1"/>
      <c r="E66" s="1"/>
      <c r="F66" s="12"/>
      <c r="G66" s="12"/>
      <c r="H66" s="12"/>
      <c r="I66" s="12"/>
      <c r="J66" s="1"/>
      <c r="K66" s="1"/>
    </row>
    <row r="67" spans="1:11" hidden="1" x14ac:dyDescent="0.25">
      <c r="A67" s="9"/>
      <c r="B67" s="1"/>
      <c r="C67" s="1"/>
      <c r="D67" s="1"/>
      <c r="E67" s="1"/>
      <c r="F67" s="12" t="s">
        <v>24</v>
      </c>
      <c r="G67" s="12"/>
      <c r="H67" s="22" t="e">
        <f>IF(#REF!="",0,IF(#REF!="Very low",1,IF(#REF!="Low",2,IF(#REF!="Medium",3,IF(#REF!="High",4,F49)))))</f>
        <v>#REF!</v>
      </c>
      <c r="I67" s="22" t="e">
        <f>IF(#REF!="",0,IF(#REF!="Very low",1,IF(#REF!="Low",2,IF(#REF!="Medium",3,IF(#REF!="High",4,G49)))))</f>
        <v>#REF!</v>
      </c>
      <c r="J67" s="29" t="e">
        <f>IF(H67*I67=0,"",IF(H67*I67&gt;0.5,H67*I67))</f>
        <v>#REF!</v>
      </c>
      <c r="K67" s="1" t="e">
        <f>IF(J67="","",IF(J67&lt;5, "Low",IF(J67&lt;11,"Medium",IF(J67&gt;11,"High"))))</f>
        <v>#REF!</v>
      </c>
    </row>
    <row r="68" spans="1:11" hidden="1" x14ac:dyDescent="0.25">
      <c r="A68" s="9"/>
      <c r="B68" s="1"/>
      <c r="C68" s="1"/>
      <c r="D68" s="1"/>
      <c r="E68" s="1"/>
      <c r="F68" s="12" t="s">
        <v>25</v>
      </c>
      <c r="G68" s="12"/>
      <c r="H68" s="22">
        <f>IF(F49="",0,IF(F49="Very low",1,IF(F49="Low",2,IF(F49="Medium",3,IF(F49="High",4,#REF!)))))</f>
        <v>2</v>
      </c>
      <c r="I68" s="22">
        <f>IF(G49="",0,IF(G49="Very low",1,IF(G49="Low",2,IF(G49="Medium",3,IF(G49="High",4,#REF!)))))</f>
        <v>3</v>
      </c>
      <c r="J68" s="29">
        <f t="shared" ref="J68:J86" si="0">IF(H68*I68=0,"",IF(H68*I68&gt;0.5,H68*I68))</f>
        <v>6</v>
      </c>
      <c r="K68" s="1" t="str">
        <f t="shared" ref="K68:K86" si="1">IF(J68="","",IF(J68&lt;5, "Low",IF(J68&lt;11,"Medium",IF(J68&gt;11,"High"))))</f>
        <v>Medium</v>
      </c>
    </row>
    <row r="69" spans="1:11" hidden="1" x14ac:dyDescent="0.25">
      <c r="A69" s="9"/>
      <c r="B69" s="1"/>
      <c r="C69" s="1"/>
      <c r="D69" s="1"/>
      <c r="E69" s="1"/>
      <c r="F69" s="12" t="s">
        <v>26</v>
      </c>
      <c r="G69" s="12"/>
      <c r="H69" s="22" t="e">
        <f>IF(#REF!="",0,IF(#REF!="Very low",1,IF(#REF!="Low",2,IF(#REF!="Medium",3,IF(#REF!="High",4,F35)))))</f>
        <v>#REF!</v>
      </c>
      <c r="I69" s="22" t="e">
        <f>IF(#REF!="",0,IF(#REF!="Very low",1,IF(#REF!="Low",2,IF(#REF!="Medium",3,IF(#REF!="High",4,G35)))))</f>
        <v>#REF!</v>
      </c>
      <c r="J69" s="29" t="e">
        <f t="shared" si="0"/>
        <v>#REF!</v>
      </c>
      <c r="K69" s="1" t="e">
        <f t="shared" si="1"/>
        <v>#REF!</v>
      </c>
    </row>
    <row r="70" spans="1:11" hidden="1" x14ac:dyDescent="0.25">
      <c r="A70" s="9"/>
      <c r="B70" s="1"/>
      <c r="C70" s="1"/>
      <c r="D70" s="1"/>
      <c r="E70" s="1"/>
      <c r="F70" s="12" t="s">
        <v>27</v>
      </c>
      <c r="G70" s="12"/>
      <c r="H70" s="22">
        <f>IF(F35="",0,IF(F35="Very low",1,IF(F35="Low",2,IF(F35="Medium",3,IF(F35="High",4,F36)))))</f>
        <v>3</v>
      </c>
      <c r="I70" s="22">
        <f>IF(G35="",0,IF(G35="Very low",1,IF(G35="Low",2,IF(G35="Medium",3,IF(G35="High",4,G36)))))</f>
        <v>4</v>
      </c>
      <c r="J70" s="29">
        <f t="shared" si="0"/>
        <v>12</v>
      </c>
      <c r="K70" s="1" t="str">
        <f t="shared" si="1"/>
        <v>High</v>
      </c>
    </row>
    <row r="71" spans="1:11" hidden="1" x14ac:dyDescent="0.25">
      <c r="A71" s="9"/>
      <c r="B71" s="1"/>
      <c r="C71" s="1"/>
      <c r="D71" s="1"/>
      <c r="E71" s="1"/>
      <c r="F71" s="12"/>
      <c r="G71" s="12"/>
      <c r="H71" s="22">
        <f>IF(F36="",0,IF(F36="Very low",1,IF(F36="Low",2,IF(F36="Medium",3,IF(F36="High",4,#REF!)))))</f>
        <v>2</v>
      </c>
      <c r="I71" s="22">
        <f>IF(G36="",0,IF(G36="Very low",1,IF(G36="Low",2,IF(G36="Medium",3,IF(G36="High",4,#REF!)))))</f>
        <v>2</v>
      </c>
      <c r="J71" s="29">
        <f t="shared" si="0"/>
        <v>4</v>
      </c>
      <c r="K71" s="1" t="str">
        <f t="shared" si="1"/>
        <v>Low</v>
      </c>
    </row>
    <row r="72" spans="1:11" hidden="1" x14ac:dyDescent="0.25">
      <c r="A72" s="9"/>
      <c r="B72" s="1"/>
      <c r="C72" s="1"/>
      <c r="D72" s="1"/>
      <c r="E72" s="1"/>
      <c r="F72" s="12"/>
      <c r="G72" s="12"/>
      <c r="H72" s="22" t="e">
        <f>IF(#REF!="",0,IF(#REF!="Very low",1,IF(#REF!="Low",2,IF(#REF!="Medium",3,IF(#REF!="High",4,F38)))))</f>
        <v>#REF!</v>
      </c>
      <c r="I72" s="22" t="e">
        <f>IF(#REF!="",0,IF(#REF!="Very low",1,IF(#REF!="Low",2,IF(#REF!="Medium",3,IF(#REF!="High",4,G38)))))</f>
        <v>#REF!</v>
      </c>
      <c r="J72" s="29" t="e">
        <f t="shared" si="0"/>
        <v>#REF!</v>
      </c>
      <c r="K72" s="1" t="e">
        <f t="shared" si="1"/>
        <v>#REF!</v>
      </c>
    </row>
    <row r="73" spans="1:11" hidden="1" x14ac:dyDescent="0.25">
      <c r="A73" s="9"/>
      <c r="B73" s="1"/>
      <c r="C73" s="1"/>
      <c r="D73" s="1"/>
      <c r="E73" s="1"/>
      <c r="F73" s="12"/>
      <c r="G73" s="12"/>
      <c r="H73" s="22">
        <f>IF(F38="",0,IF(F38="Very low",1,IF(F38="Low",2,IF(F38="Medium",3,IF(F38="High",4,F39)))))</f>
        <v>2</v>
      </c>
      <c r="I73" s="22">
        <f>IF(G38="",0,IF(G38="Very low",1,IF(G38="Low",2,IF(G38="Medium",3,IF(G38="High",4,G39)))))</f>
        <v>3</v>
      </c>
      <c r="J73" s="29">
        <f t="shared" si="0"/>
        <v>6</v>
      </c>
      <c r="K73" s="1" t="str">
        <f t="shared" si="1"/>
        <v>Medium</v>
      </c>
    </row>
    <row r="74" spans="1:11" hidden="1" x14ac:dyDescent="0.25">
      <c r="A74" s="9"/>
      <c r="B74" s="1"/>
      <c r="C74" s="1"/>
      <c r="D74" s="1"/>
      <c r="E74" s="1"/>
      <c r="F74" s="12"/>
      <c r="G74" s="12"/>
      <c r="H74" s="22">
        <f>IF(F39="",0,IF(F39="Very low",1,IF(F39="Low",2,IF(F39="Medium",3,IF(F39="High",4,#REF!)))))</f>
        <v>4</v>
      </c>
      <c r="I74" s="22">
        <f>IF(G39="",0,IF(G39="Very low",1,IF(G39="Low",2,IF(G39="Medium",3,IF(G39="High",4,#REF!)))))</f>
        <v>4</v>
      </c>
      <c r="J74" s="29">
        <f t="shared" si="0"/>
        <v>16</v>
      </c>
      <c r="K74" s="1" t="str">
        <f t="shared" si="1"/>
        <v>High</v>
      </c>
    </row>
    <row r="75" spans="1:11" hidden="1" x14ac:dyDescent="0.25">
      <c r="A75" s="9"/>
      <c r="B75" s="1"/>
      <c r="C75" s="12" t="s">
        <v>24</v>
      </c>
      <c r="D75" s="12" t="s">
        <v>25</v>
      </c>
      <c r="E75" s="12" t="s">
        <v>26</v>
      </c>
      <c r="F75" s="12" t="s">
        <v>27</v>
      </c>
      <c r="G75" s="12"/>
      <c r="H75" s="22" t="e">
        <f>IF(#REF!="",0,IF(#REF!="Very low",1,IF(#REF!="Low",2,IF(#REF!="Medium",3,IF(#REF!="High",4,#REF!)))))</f>
        <v>#REF!</v>
      </c>
      <c r="I75" s="22" t="e">
        <f>IF(#REF!="",0,IF(#REF!="Very low",1,IF(#REF!="Low",2,IF(#REF!="Medium",3,IF(#REF!="High",4,#REF!)))))</f>
        <v>#REF!</v>
      </c>
      <c r="J75" s="29" t="e">
        <f t="shared" si="0"/>
        <v>#REF!</v>
      </c>
      <c r="K75" s="1" t="e">
        <f t="shared" si="1"/>
        <v>#REF!</v>
      </c>
    </row>
    <row r="76" spans="1:11" hidden="1" x14ac:dyDescent="0.25">
      <c r="A76" s="9"/>
      <c r="B76" s="12" t="s">
        <v>24</v>
      </c>
      <c r="C76" s="27">
        <v>1</v>
      </c>
      <c r="D76" s="27">
        <v>2</v>
      </c>
      <c r="E76" s="28">
        <v>3</v>
      </c>
      <c r="F76" s="27">
        <v>4</v>
      </c>
      <c r="G76" s="12"/>
      <c r="H76" s="22" t="e">
        <f>IF(#REF!="",0,IF(#REF!="Very low",1,IF(#REF!="Low",2,IF(#REF!="Medium",3,IF(#REF!="High",4,F41)))))</f>
        <v>#REF!</v>
      </c>
      <c r="I76" s="22" t="e">
        <f>IF(#REF!="",0,IF(#REF!="Very low",1,IF(#REF!="Low",2,IF(#REF!="Medium",3,IF(#REF!="High",4,G41)))))</f>
        <v>#REF!</v>
      </c>
      <c r="J76" s="29" t="e">
        <f t="shared" si="0"/>
        <v>#REF!</v>
      </c>
      <c r="K76" s="1" t="e">
        <f t="shared" si="1"/>
        <v>#REF!</v>
      </c>
    </row>
    <row r="77" spans="1:11" hidden="1" x14ac:dyDescent="0.25">
      <c r="A77" s="9"/>
      <c r="B77" s="12" t="s">
        <v>25</v>
      </c>
      <c r="C77" s="27">
        <v>2</v>
      </c>
      <c r="D77" s="27">
        <v>4</v>
      </c>
      <c r="E77" s="26">
        <v>6</v>
      </c>
      <c r="F77" s="25">
        <v>8</v>
      </c>
      <c r="G77" s="12"/>
      <c r="H77" s="22">
        <f>IF(F41="",0,IF(F41="Very low",1,IF(F41="Low",2,IF(F41="Medium",3,IF(F41="High",4,#REF!)))))</f>
        <v>4</v>
      </c>
      <c r="I77" s="22">
        <f>IF(G41="",0,IF(G41="Very low",1,IF(G41="Low",2,IF(G41="Medium",3,IF(G41="High",4,#REF!)))))</f>
        <v>4</v>
      </c>
      <c r="J77" s="29">
        <f t="shared" si="0"/>
        <v>16</v>
      </c>
      <c r="K77" s="1" t="str">
        <f t="shared" si="1"/>
        <v>High</v>
      </c>
    </row>
    <row r="78" spans="1:11" hidden="1" x14ac:dyDescent="0.25">
      <c r="A78" s="9"/>
      <c r="B78" s="12" t="s">
        <v>26</v>
      </c>
      <c r="C78" s="27">
        <v>3</v>
      </c>
      <c r="D78" s="25">
        <v>6</v>
      </c>
      <c r="E78" s="26">
        <v>9</v>
      </c>
      <c r="F78" s="23">
        <v>12</v>
      </c>
      <c r="G78" s="12"/>
      <c r="H78" s="22" t="e">
        <f>IF(#REF!="",0,IF(#REF!="Very low",1,IF(#REF!="Low",2,IF(#REF!="Medium",3,IF(#REF!="High",4,#REF!)))))</f>
        <v>#REF!</v>
      </c>
      <c r="I78" s="22" t="e">
        <f>IF(#REF!="",0,IF(#REF!="Very low",1,IF(#REF!="Low",2,IF(#REF!="Medium",3,IF(#REF!="High",4,#REF!)))))</f>
        <v>#REF!</v>
      </c>
      <c r="J78" s="29" t="e">
        <f t="shared" si="0"/>
        <v>#REF!</v>
      </c>
      <c r="K78" s="1" t="e">
        <f t="shared" si="1"/>
        <v>#REF!</v>
      </c>
    </row>
    <row r="79" spans="1:11" hidden="1" x14ac:dyDescent="0.25">
      <c r="A79" s="9"/>
      <c r="B79" s="12" t="s">
        <v>27</v>
      </c>
      <c r="C79" s="27">
        <v>4</v>
      </c>
      <c r="D79" s="25">
        <v>8</v>
      </c>
      <c r="E79" s="24">
        <v>12</v>
      </c>
      <c r="F79" s="23">
        <v>16</v>
      </c>
      <c r="G79" s="12"/>
      <c r="H79" s="22" t="e">
        <f>IF(#REF!="",0,IF(#REF!="Very low",1,IF(#REF!="Low",2,IF(#REF!="Medium",3,IF(#REF!="High",4,#REF!)))))</f>
        <v>#REF!</v>
      </c>
      <c r="I79" s="22" t="e">
        <f>IF(#REF!="",0,IF(#REF!="Very low",1,IF(#REF!="Low",2,IF(#REF!="Medium",3,IF(#REF!="High",4,#REF!)))))</f>
        <v>#REF!</v>
      </c>
      <c r="J79" s="29" t="e">
        <f t="shared" si="0"/>
        <v>#REF!</v>
      </c>
      <c r="K79" s="1" t="e">
        <f t="shared" si="1"/>
        <v>#REF!</v>
      </c>
    </row>
    <row r="80" spans="1:11" hidden="1" x14ac:dyDescent="0.25">
      <c r="A80" s="9"/>
      <c r="B80" s="12"/>
      <c r="C80" s="12"/>
      <c r="D80" s="12"/>
      <c r="F80" s="12"/>
      <c r="G80" s="12"/>
      <c r="H80" s="22" t="e">
        <f>IF(#REF!="",0,IF(#REF!="Very low",1,IF(#REF!="Low",2,IF(#REF!="Medium",3,IF(#REF!="High",4,#REF!)))))</f>
        <v>#REF!</v>
      </c>
      <c r="I80" s="22" t="e">
        <f>IF(#REF!="",0,IF(#REF!="Very low",1,IF(#REF!="Low",2,IF(#REF!="Medium",3,IF(#REF!="High",4,#REF!)))))</f>
        <v>#REF!</v>
      </c>
      <c r="J80" s="29" t="e">
        <f t="shared" si="0"/>
        <v>#REF!</v>
      </c>
      <c r="K80" s="1" t="e">
        <f t="shared" si="1"/>
        <v>#REF!</v>
      </c>
    </row>
    <row r="81" spans="1:11" hidden="1" x14ac:dyDescent="0.25">
      <c r="A81" s="9"/>
      <c r="B81" s="1"/>
      <c r="C81" s="1"/>
      <c r="D81" s="1"/>
      <c r="E81" s="1"/>
      <c r="F81" s="12"/>
      <c r="G81" s="12"/>
      <c r="H81" s="22" t="e">
        <f>IF(#REF!="",0,IF(#REF!="Very low",1,IF(#REF!="Low",2,IF(#REF!="Medium",3,IF(#REF!="High",4,#REF!)))))</f>
        <v>#REF!</v>
      </c>
      <c r="I81" s="22" t="e">
        <f>IF(#REF!="",0,IF(#REF!="Very low",1,IF(#REF!="Low",2,IF(#REF!="Medium",3,IF(#REF!="High",4,#REF!)))))</f>
        <v>#REF!</v>
      </c>
      <c r="J81" s="29" t="e">
        <f t="shared" si="0"/>
        <v>#REF!</v>
      </c>
      <c r="K81" s="1" t="e">
        <f t="shared" si="1"/>
        <v>#REF!</v>
      </c>
    </row>
    <row r="82" spans="1:11" hidden="1" x14ac:dyDescent="0.25">
      <c r="A82" s="9"/>
      <c r="B82" s="1"/>
      <c r="C82" s="1"/>
      <c r="D82" s="1"/>
      <c r="E82" s="1"/>
      <c r="F82" s="12"/>
      <c r="G82" s="12"/>
      <c r="H82" s="22" t="e">
        <f>IF(#REF!="",0,IF(#REF!="Very low",1,IF(#REF!="Low",2,IF(#REF!="Medium",3,IF(#REF!="High",4,#REF!)))))</f>
        <v>#REF!</v>
      </c>
      <c r="I82" s="22" t="e">
        <f>IF(#REF!="",0,IF(#REF!="Very low",1,IF(#REF!="Low",2,IF(#REF!="Medium",3,IF(#REF!="High",4,#REF!)))))</f>
        <v>#REF!</v>
      </c>
      <c r="J82" s="29" t="e">
        <f t="shared" si="0"/>
        <v>#REF!</v>
      </c>
      <c r="K82" s="1" t="e">
        <f t="shared" si="1"/>
        <v>#REF!</v>
      </c>
    </row>
    <row r="83" spans="1:11" hidden="1" x14ac:dyDescent="0.25">
      <c r="A83" s="9"/>
      <c r="B83" s="1"/>
      <c r="C83" s="1"/>
      <c r="D83" s="1"/>
      <c r="E83" s="1"/>
      <c r="F83" s="12"/>
      <c r="G83" s="12"/>
      <c r="H83" s="22" t="e">
        <f>IF(#REF!="",0,IF(#REF!="Very low",1,IF(#REF!="Low",2,IF(#REF!="Medium",3,IF(#REF!="High",4,#REF!)))))</f>
        <v>#REF!</v>
      </c>
      <c r="I83" s="22" t="e">
        <f>IF(#REF!="",0,IF(#REF!="Very low",1,IF(#REF!="Low",2,IF(#REF!="Medium",3,IF(#REF!="High",4,#REF!)))))</f>
        <v>#REF!</v>
      </c>
      <c r="J83" s="29" t="e">
        <f t="shared" si="0"/>
        <v>#REF!</v>
      </c>
      <c r="K83" s="1" t="e">
        <f t="shared" si="1"/>
        <v>#REF!</v>
      </c>
    </row>
    <row r="84" spans="1:11" hidden="1" x14ac:dyDescent="0.25">
      <c r="A84" s="9"/>
      <c r="B84" s="1"/>
      <c r="C84" s="1"/>
      <c r="D84" s="1"/>
      <c r="E84" s="1"/>
      <c r="F84" s="12"/>
      <c r="G84" s="12"/>
      <c r="H84" s="22" t="e">
        <f>IF(#REF!="",0,IF(#REF!="Very low",1,IF(#REF!="Low",2,IF(#REF!="Medium",3,IF(#REF!="High",4,#REF!)))))</f>
        <v>#REF!</v>
      </c>
      <c r="I84" s="22" t="e">
        <f>IF(#REF!="",0,IF(#REF!="Very low",1,IF(#REF!="Low",2,IF(#REF!="Medium",3,IF(#REF!="High",4,#REF!)))))</f>
        <v>#REF!</v>
      </c>
      <c r="J84" s="29" t="e">
        <f t="shared" si="0"/>
        <v>#REF!</v>
      </c>
      <c r="K84" s="1" t="e">
        <f t="shared" si="1"/>
        <v>#REF!</v>
      </c>
    </row>
    <row r="85" spans="1:11" hidden="1" x14ac:dyDescent="0.25">
      <c r="A85" s="9"/>
      <c r="B85" s="1"/>
      <c r="C85" s="1"/>
      <c r="D85" s="1"/>
      <c r="E85" s="1"/>
      <c r="F85" s="12"/>
      <c r="G85" s="12"/>
      <c r="H85" s="22" t="e">
        <f>IF(#REF!="",0,IF(#REF!="Very low",1,IF(#REF!="Low",2,IF(#REF!="Medium",3,IF(#REF!="High",4,#REF!)))))</f>
        <v>#REF!</v>
      </c>
      <c r="I85" s="22" t="e">
        <f>IF(#REF!="",0,IF(#REF!="Very low",1,IF(#REF!="Low",2,IF(#REF!="Medium",3,IF(#REF!="High",4,#REF!)))))</f>
        <v>#REF!</v>
      </c>
      <c r="J85" s="29" t="e">
        <f t="shared" si="0"/>
        <v>#REF!</v>
      </c>
      <c r="K85" s="1" t="e">
        <f t="shared" si="1"/>
        <v>#REF!</v>
      </c>
    </row>
    <row r="86" spans="1:11" hidden="1" x14ac:dyDescent="0.25">
      <c r="A86" s="9"/>
      <c r="B86" s="1"/>
      <c r="C86" s="1"/>
      <c r="D86" s="1"/>
      <c r="E86" s="1"/>
      <c r="F86" s="12"/>
      <c r="G86" s="12"/>
      <c r="H86" s="22" t="e">
        <f>IF(#REF!="",0,IF(#REF!="Very low",1,IF(#REF!="Low",2,IF(#REF!="Medium",3,IF(#REF!="High",4,F53)))))</f>
        <v>#REF!</v>
      </c>
      <c r="I86" s="22" t="e">
        <f>IF(#REF!="",0,IF(#REF!="Very low",1,IF(#REF!="Low",2,IF(#REF!="Medium",3,IF(#REF!="High",4,G53)))))</f>
        <v>#REF!</v>
      </c>
      <c r="J86" s="29" t="e">
        <f t="shared" si="0"/>
        <v>#REF!</v>
      </c>
      <c r="K86" s="1" t="e">
        <f t="shared" si="1"/>
        <v>#REF!</v>
      </c>
    </row>
    <row r="87" spans="1:11" hidden="1" x14ac:dyDescent="0.25">
      <c r="A87" s="9"/>
      <c r="B87" s="1"/>
      <c r="C87" s="1"/>
      <c r="D87" s="1"/>
      <c r="E87" s="1"/>
      <c r="F87" s="12"/>
      <c r="G87" s="12"/>
      <c r="H87" s="12"/>
      <c r="I87" s="12"/>
      <c r="J87" s="1"/>
      <c r="K87" s="1"/>
    </row>
    <row r="88" spans="1:11" hidden="1" x14ac:dyDescent="0.25">
      <c r="A88" s="1"/>
      <c r="B88" s="1"/>
      <c r="C88" s="1"/>
      <c r="D88" s="1"/>
      <c r="E88" s="1"/>
      <c r="F88" s="12"/>
      <c r="G88" s="12"/>
      <c r="H88" s="12"/>
      <c r="I88" s="12"/>
      <c r="J88" s="1"/>
      <c r="K88" s="1"/>
    </row>
    <row r="89" spans="1:11" hidden="1" x14ac:dyDescent="0.25">
      <c r="A89" s="1"/>
      <c r="B89" s="1"/>
      <c r="C89" s="1"/>
      <c r="D89" s="1"/>
      <c r="E89" s="1"/>
      <c r="F89" s="12"/>
      <c r="G89" s="12"/>
      <c r="H89" s="12"/>
      <c r="I89" s="12"/>
      <c r="J89" s="1"/>
      <c r="K89" s="1"/>
    </row>
    <row r="90" spans="1:11" hidden="1" x14ac:dyDescent="0.25">
      <c r="A90" s="1"/>
      <c r="B90" s="1"/>
      <c r="C90" s="1"/>
      <c r="D90" s="1"/>
      <c r="E90" s="1"/>
      <c r="F90" s="12"/>
      <c r="G90" s="12"/>
      <c r="H90" s="12"/>
      <c r="I90" s="12"/>
      <c r="J90" s="1"/>
      <c r="K90" s="1"/>
    </row>
    <row r="124" ht="13.5" customHeight="1" x14ac:dyDescent="0.25"/>
  </sheetData>
  <sheetProtection selectLockedCells="1"/>
  <mergeCells count="6">
    <mergeCell ref="D25:K25"/>
    <mergeCell ref="F12:J12"/>
    <mergeCell ref="F4:J4"/>
    <mergeCell ref="F6:J6"/>
    <mergeCell ref="F8:J8"/>
    <mergeCell ref="F10:J10"/>
  </mergeCells>
  <phoneticPr fontId="0" type="noConversion"/>
  <dataValidations count="2">
    <dataValidation type="list" allowBlank="1" showInputMessage="1" showErrorMessage="1" sqref="F35:G41 F43:G52" xr:uid="{00000000-0002-0000-0000-000000000000}">
      <formula1>$F$67:$F$71</formula1>
    </dataValidation>
    <dataValidation type="list" allowBlank="1" showInputMessage="1" showErrorMessage="1" sqref="F42:G42" xr:uid="{00000000-0002-0000-0000-000001000000}">
      <formula1>$F$66:$F$71</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SR2008No24GRA v.4.0</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be56660-2c31-41ef-bc00-23e72f632f2a">REGU-632-377</_dlc_DocId>
    <_dlc_DocIdUrl xmlns="9be56660-2c31-41ef-bc00-23e72f632f2a">
      <Url>https://cyfoethnaturiolcymru.sharepoint.com/teams/Regulatory/wasters/wain/_layouts/15/DocIdRedir.aspx?ID=REGU-632-377</Url>
      <Description>REGU-632-377</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78499d3b-94a8-4059-8763-489d4400b14a" ContentTypeId="0x01010067EB80C5FE939D4A9B3D8BA62129B7F501" PreviousValue="false"/>
</file>

<file path=customXml/item5.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5C2964981E94FD45B2F5886F38D3CF02" ma:contentTypeVersion="551" ma:contentTypeDescription="" ma:contentTypeScope="" ma:versionID="8b0e29160f5a4d58e56a523ede96f58a">
  <xsd:schema xmlns:xsd="http://www.w3.org/2001/XMLSchema" xmlns:xs="http://www.w3.org/2001/XMLSchema" xmlns:p="http://schemas.microsoft.com/office/2006/metadata/properties" xmlns:ns2="9be56660-2c31-41ef-bc00-23e72f632f2a" targetNamespace="http://schemas.microsoft.com/office/2006/metadata/properties" ma:root="true" ma:fieldsID="f45977c00e73a0a92893de7201d3fb8c"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8283F7-206A-4FDD-8186-FE114EF5DEA9}">
  <ds:schemaRefs>
    <ds:schemaRef ds:uri="http://schemas.microsoft.com/office/2006/metadata/properties"/>
    <ds:schemaRef ds:uri="http://purl.org/dc/elements/1.1/"/>
    <ds:schemaRef ds:uri="http://schemas.microsoft.com/office/2006/documentManagement/types"/>
    <ds:schemaRef ds:uri="http://www.w3.org/XML/1998/namespace"/>
    <ds:schemaRef ds:uri="http://purl.org/dc/terms/"/>
    <ds:schemaRef ds:uri="9be56660-2c31-41ef-bc00-23e72f632f2a"/>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A821A679-EB85-4A5F-921C-17FBC687D81A}">
  <ds:schemaRefs>
    <ds:schemaRef ds:uri="http://schemas.microsoft.com/sharepoint/v3/contenttype/forms"/>
  </ds:schemaRefs>
</ds:datastoreItem>
</file>

<file path=customXml/itemProps3.xml><?xml version="1.0" encoding="utf-8"?>
<ds:datastoreItem xmlns:ds="http://schemas.openxmlformats.org/officeDocument/2006/customXml" ds:itemID="{0CF134D1-1674-408F-AB81-B67A452A725F}">
  <ds:schemaRefs>
    <ds:schemaRef ds:uri="http://schemas.microsoft.com/sharepoint/events"/>
  </ds:schemaRefs>
</ds:datastoreItem>
</file>

<file path=customXml/itemProps4.xml><?xml version="1.0" encoding="utf-8"?>
<ds:datastoreItem xmlns:ds="http://schemas.openxmlformats.org/officeDocument/2006/customXml" ds:itemID="{156D87BA-5AA2-4E5C-924B-3F28F14FA907}">
  <ds:schemaRefs>
    <ds:schemaRef ds:uri="Microsoft.SharePoint.Taxonomy.ContentTypeSync"/>
  </ds:schemaRefs>
</ds:datastoreItem>
</file>

<file path=customXml/itemProps5.xml><?xml version="1.0" encoding="utf-8"?>
<ds:datastoreItem xmlns:ds="http://schemas.openxmlformats.org/officeDocument/2006/customXml" ds:itemID="{D450BAF2-8FB8-452F-8931-AB17AB9D2E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Standard Permit GRA1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R.Yearsley</dc:creator>
  <dc:description>207_06_SD33; Version 2_x000d_
Issue date: 22/02/07_x000d_
review due: 22/05/08</dc:description>
  <cp:lastModifiedBy>Evans, Samantha</cp:lastModifiedBy>
  <cp:lastPrinted>2008-03-18T14:13:54Z</cp:lastPrinted>
  <dcterms:created xsi:type="dcterms:W3CDTF">2005-05-04T08:30:35Z</dcterms:created>
  <dcterms:modified xsi:type="dcterms:W3CDTF">2023-04-29T21:22:27Z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-832766666</vt:i4>
  </property>
  <property fmtid="{D5CDD505-2E9C-101B-9397-08002B2CF9AE}" pid="3" name="_NewReviewCycle">
    <vt:lpwstr/>
  </property>
  <property fmtid="{D5CDD505-2E9C-101B-9397-08002B2CF9AE}" pid="4" name="_EmailSubject">
    <vt:lpwstr>Action: Standard permitting work stream for EPP </vt:lpwstr>
  </property>
  <property fmtid="{D5CDD505-2E9C-101B-9397-08002B2CF9AE}" pid="5" name="_AuthorEmail">
    <vt:lpwstr>mark.harvey@environment-agency.gov.uk</vt:lpwstr>
  </property>
  <property fmtid="{D5CDD505-2E9C-101B-9397-08002B2CF9AE}" pid="6" name="_AuthorEmailDisplayName">
    <vt:lpwstr>Harvey, Mark</vt:lpwstr>
  </property>
  <property fmtid="{D5CDD505-2E9C-101B-9397-08002B2CF9AE}" pid="7" name="_ReviewingToolsShownOnce">
    <vt:lpwstr/>
  </property>
  <property fmtid="{D5CDD505-2E9C-101B-9397-08002B2CF9AE}" pid="8" name="ContentTypeId">
    <vt:lpwstr>0x01010067EB80C5FE939D4A9B3D8BA62129B7F501005C2964981E94FD45B2F5886F38D3CF02</vt:lpwstr>
  </property>
  <property fmtid="{D5CDD505-2E9C-101B-9397-08002B2CF9AE}" pid="9" name="_dlc_DocIdItemGuid">
    <vt:lpwstr>7bc26eec-680a-4887-b00d-003349e05f50</vt:lpwstr>
  </property>
</Properties>
</file>