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DF0E3411-4C2D-4561-9578-F749C2ABE847}"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 i="1" l="1"/>
  <c r="J64" i="1" s="1"/>
  <c r="K64" i="1" s="1"/>
  <c r="I64" i="1"/>
  <c r="H65" i="1"/>
  <c r="J65" i="1"/>
  <c r="K65" i="1" s="1"/>
  <c r="I65" i="1"/>
  <c r="H66" i="1"/>
  <c r="J66" i="1" s="1"/>
  <c r="K66" i="1" s="1"/>
  <c r="I66" i="1"/>
  <c r="H67" i="1"/>
  <c r="J67" i="1"/>
  <c r="K67" i="1" s="1"/>
  <c r="I67" i="1"/>
  <c r="H68" i="1"/>
  <c r="J68" i="1" s="1"/>
  <c r="K68" i="1" s="1"/>
  <c r="I68" i="1"/>
  <c r="H69" i="1"/>
  <c r="J69" i="1"/>
  <c r="K69" i="1" s="1"/>
  <c r="I69" i="1"/>
  <c r="H70" i="1"/>
  <c r="J70" i="1" s="1"/>
  <c r="K70" i="1" s="1"/>
  <c r="I70" i="1"/>
  <c r="H71" i="1"/>
  <c r="J71" i="1"/>
  <c r="K71" i="1" s="1"/>
  <c r="I71" i="1"/>
  <c r="H72" i="1"/>
  <c r="J72" i="1" s="1"/>
  <c r="K72" i="1" s="1"/>
  <c r="I72" i="1"/>
  <c r="H73" i="1"/>
  <c r="J73" i="1"/>
  <c r="K73" i="1" s="1"/>
  <c r="I73" i="1"/>
  <c r="H74" i="1"/>
  <c r="J74" i="1" s="1"/>
  <c r="K74" i="1" s="1"/>
  <c r="I74" i="1"/>
  <c r="H75" i="1"/>
  <c r="J75" i="1"/>
  <c r="K75" i="1" s="1"/>
  <c r="I75" i="1"/>
  <c r="H76" i="1"/>
  <c r="J76" i="1" s="1"/>
  <c r="K76" i="1" s="1"/>
  <c r="I76" i="1"/>
  <c r="H77" i="1"/>
  <c r="J77" i="1"/>
  <c r="K77" i="1" s="1"/>
  <c r="I77" i="1"/>
  <c r="H78" i="1"/>
  <c r="J78" i="1" s="1"/>
  <c r="K78" i="1" s="1"/>
  <c r="I78" i="1"/>
  <c r="H79" i="1"/>
  <c r="J79" i="1"/>
  <c r="K79" i="1" s="1"/>
  <c r="I79" i="1"/>
  <c r="H80" i="1"/>
  <c r="J80" i="1" s="1"/>
  <c r="K80" i="1" s="1"/>
  <c r="I80" i="1"/>
  <c r="H81" i="1"/>
  <c r="J81" i="1"/>
  <c r="K81" i="1" s="1"/>
  <c r="I81" i="1"/>
  <c r="H82" i="1"/>
  <c r="J82" i="1" s="1"/>
  <c r="K82" i="1" s="1"/>
  <c r="I82" i="1"/>
  <c r="H83" i="1"/>
  <c r="J83" i="1"/>
  <c r="K83" i="1" s="1"/>
  <c r="I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0"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rPr>
          <t xml:space="preserve">
</t>
        </r>
      </text>
    </comment>
    <comment ref="C30"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0"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0"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rPr>
          <t xml:space="preserve">
</t>
        </r>
      </text>
    </comment>
    <comment ref="F30"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rPr>
          <t xml:space="preserve">
</t>
        </r>
      </text>
    </comment>
    <comment ref="G30"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rPr>
          <t xml:space="preserve">
</t>
        </r>
      </text>
    </comment>
    <comment ref="H30"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0"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rPr>
          <t xml:space="preserve">
</t>
        </r>
      </text>
    </comment>
  </commentList>
</comments>
</file>

<file path=xl/sharedStrings.xml><?xml version="1.0" encoding="utf-8"?>
<sst xmlns="http://schemas.openxmlformats.org/spreadsheetml/2006/main" count="257" uniqueCount="148">
  <si>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</si>
  <si>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</si>
  <si>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</si>
  <si>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</si>
  <si>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</si>
  <si>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</si>
  <si>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</si>
  <si>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</si>
  <si>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</si>
  <si>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</si>
  <si>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</si>
  <si>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</si>
  <si>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</si>
  <si>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</si>
  <si>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</si>
  <si>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</si>
  <si>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</si>
  <si>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</si>
  <si>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</si>
  <si>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</si>
  <si>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</si>
  <si>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</si>
  <si>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</si>
  <si>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</si>
  <si>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</si>
  <si>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</si>
  <si>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</si>
  <si>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</si>
  <si>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</si>
  <si>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</si>
  <si>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</si>
  <si>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</si>
  <si>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</si>
  <si>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</si>
  <si>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</si>
  <si>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</si>
  <si>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</si>
  <si>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</si>
  <si>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Parameter 4</t>
  </si>
  <si>
    <t>Parameter 6</t>
  </si>
  <si>
    <t>Abbreviations:</t>
  </si>
  <si>
    <t>Local human population</t>
  </si>
  <si>
    <t>Nuisance - dust on cars, clothing etc.</t>
  </si>
  <si>
    <t>Nuisance, loss of amenity</t>
  </si>
  <si>
    <t>Odour</t>
  </si>
  <si>
    <t>Harm to human health, nuisance, loss of amenity</t>
  </si>
  <si>
    <t>Air transport and over land</t>
  </si>
  <si>
    <t>Pests (e.g. flies)</t>
  </si>
  <si>
    <t>Flood waters</t>
  </si>
  <si>
    <t>Direct run-off from site across ground surface, via surface water drains, ditches etc.</t>
  </si>
  <si>
    <t>Groundwater</t>
  </si>
  <si>
    <t>Any</t>
  </si>
  <si>
    <t>Standard Facility:</t>
  </si>
  <si>
    <t>Nuisance, loss of amenity and harm to animal health</t>
  </si>
  <si>
    <t>Local human population and local environment</t>
  </si>
  <si>
    <t>Direct physical contact</t>
  </si>
  <si>
    <t xml:space="preserve">Abstraction from watercourse downstream of facility (for agricultural or potable use). </t>
  </si>
  <si>
    <t>Acute effects, closure of abstraction intakes.</t>
  </si>
  <si>
    <t>Permitted activities - The storage and repackaging of waste (D15, R13, D14) and treatment consisting only of</t>
  </si>
  <si>
    <t>and from areas of the facility not used for the storage or treatment of wastes.</t>
  </si>
  <si>
    <t>The scope of the permit and associated rules is defined by the following risk criteria:</t>
  </si>
  <si>
    <t>SR - Standard Rule</t>
  </si>
  <si>
    <t xml:space="preserve">As above </t>
  </si>
  <si>
    <t>Air transport then deposition</t>
  </si>
  <si>
    <t>Releases of particulate matter (dusts) and micro-organisms (bioaerosols).</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</si>
  <si>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</si>
  <si>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</si>
  <si>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</si>
  <si>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</si>
  <si>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</si>
  <si>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</si>
  <si>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</si>
  <si>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</si>
  <si>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</si>
  <si>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</si>
  <si>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</si>
  <si>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Nuisance, loss of amenity, loss of sleep.</t>
  </si>
  <si>
    <t xml:space="preserve">Noise through the air and vibration through the ground. </t>
  </si>
  <si>
    <t>Local residents often sensitive to noise and vibration</t>
  </si>
  <si>
    <t>Local human population and / or livestock after gaining unauthorised access to the waste operation</t>
  </si>
  <si>
    <t>Local human population and local environment.</t>
  </si>
  <si>
    <t xml:space="preserve">Protected sites -  European sites and SSSIs  </t>
  </si>
  <si>
    <t xml:space="preserve">The activities shall not be carried out within 200m of a European Site (candidate or Special Area of Conservation,  </t>
  </si>
  <si>
    <t>proposed or Special Protection Area or Ramsar site) or a Site of Special Scientific Interest (SSSI).</t>
  </si>
  <si>
    <t>As above</t>
  </si>
  <si>
    <t>Contaminated waters used for recreational purposes</t>
  </si>
  <si>
    <t>Harm to human health - respiratory irritation and illness.</t>
  </si>
  <si>
    <t>Nuisance, loss of amenity, road traffic accidents.</t>
  </si>
  <si>
    <t>Direct contact or ingestion</t>
  </si>
  <si>
    <t>Harm to human health - skin damage or gastro-intestinal illness.</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</si>
  <si>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</si>
  <si>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</si>
  <si>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</si>
  <si>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Watercourse must have medium / high flow for abstraction to be permitted, which will dilute contaminated run-off.</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</si>
  <si>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</si>
  <si>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</si>
  <si>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</si>
  <si>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</si>
  <si>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</si>
  <si>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</si>
  <si>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Parameter 5</t>
  </si>
  <si>
    <t>The only point source discharges to controlled waters or groundwater, are surface water from the roofs of buildings</t>
  </si>
  <si>
    <t xml:space="preserve">Litter </t>
  </si>
  <si>
    <t>Harm to human health - from waste carried off site and faeces.  Nuisance and  loss of amenity.</t>
  </si>
  <si>
    <t>Accidental fire causing the release of polluting materials to air (smoke or fumes), water or land.</t>
  </si>
  <si>
    <t>Respiratory irritation, illness and nuisance to local population.  Injury to staff or firefighters. Pollution of water or land.</t>
  </si>
  <si>
    <t>As above.</t>
  </si>
  <si>
    <t>Harm to protected site through toxic contamination, nutrient enrichment, smothering, disturbance, predation etc.</t>
  </si>
  <si>
    <t>All surface waters close to and downstream of site.</t>
  </si>
  <si>
    <t>Road safety, local residents often sensitive to mud on roads.</t>
  </si>
  <si>
    <t>Spillage of liquids, leachate from waste, contaminated rainwater run-off from waste e.g. containing suspended solids.</t>
  </si>
  <si>
    <t>Waste Operation: Inert and Excavation Waste Transfer Station</t>
  </si>
  <si>
    <t>manual sorting or separation (D9, R3, R4, R5).</t>
  </si>
  <si>
    <t>Permitted waste types - Inert and Excavation Waste</t>
  </si>
  <si>
    <t>All waste shall be stored and treated on an impermeable surface with sealed drainage system,</t>
  </si>
  <si>
    <t>or on hard standing.</t>
  </si>
  <si>
    <t>As above.  Local residents often sensitive to dust.</t>
  </si>
  <si>
    <t>Local residents often sensitive to litter, however permitted waste types have low litter potential.</t>
  </si>
  <si>
    <t>Local residents often sensitive to odour, however permitted waste types have low odour potential.</t>
  </si>
  <si>
    <t>SR - emissions shall be free from odour….  SR (if required) - odour management plan.</t>
  </si>
  <si>
    <t>SR - emissions shall be free from noise and vibration......  SR (if required) - noise and vibration management plan.</t>
  </si>
  <si>
    <t xml:space="preserve">Permitted waste types unlikely to attract pests. </t>
  </si>
  <si>
    <t xml:space="preserve">Permitted waste types are inert so any waste washed off site will add to the volume of the local post-flood clean up workload, rather than the hazard.  </t>
  </si>
  <si>
    <t>SR - activities shall be managed and operated in accordance with a management system (will include site security measures to prevent unauthorised access).</t>
  </si>
  <si>
    <t>Waste types are non-hazardous and inert so harm is likely to be temporary and reversible.</t>
  </si>
  <si>
    <t>Permitted wastes unlikely to attract scavenging animals and birds but may become nesting / breeding sites.</t>
  </si>
  <si>
    <t>Permitted waste types are inert therefore only a low magnitude risk is estimated</t>
  </si>
  <si>
    <t>Permitted waste types are inert and do not include …. dusts, powders or loose fibres and have a medium potential to produce bioaerosols so only a medium magnitude risk is estimated.  There is potential for exposure if anyone is living or working close to the site (apart from the operator and employees).  There is potential for increased dust generation from permitted activities during prolonged dry periods e.g. summer months.</t>
  </si>
  <si>
    <t>Permitted waste types do not include sludges or liquids so only a medium magnitude risk is estimated.  There is potential for contaminated rainwater run-off from wastes stored outside buildings especially during heavy rain.</t>
  </si>
  <si>
    <t>Permitted wastes unlikely to contaminate groundwater.</t>
  </si>
  <si>
    <t>Permitted waste types do not include sludges or liquids and are inert, so only a low magnitude risk is estimated.</t>
  </si>
  <si>
    <t>Quantity of waste accepted at the facility: &lt;75,000 tonnes per annum.</t>
  </si>
  <si>
    <t>Chronic effects: deterioration of water quality</t>
  </si>
  <si>
    <t>SR - emissions of substances not controlled by emission limits.... SR (if required) - emissions management plan.</t>
  </si>
  <si>
    <t>As above. Appropriate measures could include clearing litter arising from the activities from affected areas outside the site.</t>
  </si>
  <si>
    <t>As above. Appropriate measures could include clearing waste, litter and mud arising from the activities from affected areas outside the site.</t>
  </si>
  <si>
    <t>SR - emissions of substances not controlled by emission limits (including those from scavenging animals, scavenging birds and other pests) shall not cause pollution.</t>
  </si>
  <si>
    <t>SR - management system (will include flood risk management).</t>
  </si>
  <si>
    <t>As above. SR - management system (will include fire and spillages).</t>
  </si>
  <si>
    <t>As above (excluding comments on access to waste). Permitted activities do not include the burning of waste.</t>
  </si>
  <si>
    <t>SR - All liquids shall be provided with secondary containment.... (applies to non- wastes such as fuels). Run-off restricted by SR on emissions of substances not controlled by emission limits .... , with appropriate measures: storage &amp; treatment on an impermeable surface with sealed drainage or on hard standing.</t>
  </si>
  <si>
    <t>SR - emissions of substances not controlled by emission limits....SR (if required) - emissions management plan.</t>
  </si>
  <si>
    <t>Generic risk assessment for standard rules set number SR2008No10 v4.0</t>
  </si>
  <si>
    <t>Greater than 50m (see below)</t>
  </si>
  <si>
    <t xml:space="preserve">or within 250 m of presence of Great Crested Newts. </t>
  </si>
  <si>
    <t>or within 50m of any well, spring, or borehole used for the supply of water for human consumption. This must include Private Water Supplies;</t>
  </si>
  <si>
    <r>
      <t>SR - emissions of substances not controlled by emission limits....  SR - activities shall not be carried out within 200m of a European Site or SSSI;or within 50m of any well, spring, or borehole used for the supply of water for human consumption;or within 250 m of presence of Great Crested Newt where it is linked to the breeding ponds of the newts by good habitat.  (Distance criteria as</t>
    </r>
    <r>
      <rPr>
        <sz val="10"/>
        <rFont val="Arial"/>
      </rPr>
      <t xml:space="preserve"> agreed with Natural England/Countryside Council for Wales).</t>
    </r>
  </si>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</sst>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ont>
    <font>
      <b/>
      <sz val="12"/>
      <name val="Arial"/>
      <family val="2"/>
    </font>
    <font>
      <sz val="12"/>
      <name val="Arial"/>
      <family val="2"/>
    </font>
    <font>
      <b/>
      <sz val="12"/>
      <name val="Arial"/>
    </font>
    <font>
      <b/>
      <sz val="14"/>
      <name val="Arial"/>
    </font>
    <font>
      <b/>
      <sz val="14"/>
      <name val="Arial"/>
      <family val="2"/>
    </font>
    <font>
      <sz val="8"/>
      <color indexed="81"/>
      <name val="Tahoma"/>
    </font>
    <font>
      <sz val="10"/>
      <color indexed="81"/>
      <name val="Arial"/>
      <family val="2"/>
    </font>
    <font>
      <b/>
      <sz val="10"/>
      <color indexed="81"/>
      <name val="Arial"/>
      <family val="2"/>
    </font>
    <font>
      <b/>
      <sz val="10"/>
      <name val="Arial"/>
      <family val="2"/>
    </font>
    <font>
      <sz val="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86">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4" fillId="2" borderId="10" xfId="0" applyFont="1" applyFill="1" applyBorder="1" applyAlignment="1">
      <alignment vertical="center"/>
    </xf>
    <xf numFmtId="0" fontId="4" fillId="2" borderId="9" xfId="0" applyFont="1" applyFill="1" applyBorder="1" applyAlignment="1">
      <alignment horizontal="centerContinuous" vertical="center"/>
    </xf>
    <xf numFmtId="0" fontId="4" fillId="2" borderId="9" xfId="0" applyFont="1" applyFill="1" applyBorder="1" applyAlignment="1">
      <alignment vertical="center"/>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6"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2" fillId="7" borderId="0" xfId="0" applyFont="1" applyFill="1" applyProtection="1"/>
    <xf numFmtId="0" fontId="2" fillId="7" borderId="0" xfId="0" applyFont="1" applyFill="1" applyBorder="1" applyProtection="1"/>
    <xf numFmtId="0" fontId="3" fillId="7" borderId="0" xfId="0" applyFont="1" applyFill="1" applyProtection="1"/>
    <xf numFmtId="0" fontId="3" fillId="7" borderId="0" xfId="0" applyFont="1" applyFill="1" applyBorder="1" applyProtection="1"/>
    <xf numFmtId="0" fontId="5" fillId="7" borderId="0" xfId="0" applyFont="1" applyFill="1" applyBorder="1" applyProtection="1"/>
    <xf numFmtId="0" fontId="4" fillId="7" borderId="0" xfId="0" applyFont="1" applyFill="1" applyBorder="1" applyProtection="1"/>
    <xf numFmtId="0" fontId="10" fillId="0" borderId="0" xfId="0" applyFont="1" applyFill="1" applyBorder="1"/>
    <xf numFmtId="0" fontId="10" fillId="0" borderId="0" xfId="0" applyFont="1" applyFill="1" applyBorder="1" applyAlignment="1">
      <alignment horizontal="left"/>
    </xf>
    <xf numFmtId="0" fontId="2" fillId="0" borderId="0" xfId="0" applyFont="1" applyFill="1" applyBorder="1" applyProtection="1"/>
    <xf numFmtId="0" fontId="0" fillId="0" borderId="0" xfId="0" applyFill="1" applyBorder="1" applyProtection="1"/>
    <xf numFmtId="0" fontId="10" fillId="0" borderId="0" xfId="0" applyFont="1" applyFill="1" applyBorder="1" applyProtection="1"/>
    <xf numFmtId="0" fontId="10"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0" borderId="5" xfId="0" applyNumberFormat="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3" xfId="0" applyNumberFormat="1" applyBorder="1" applyAlignment="1" applyProtection="1">
      <alignment vertical="top" wrapText="1"/>
      <protection locked="0"/>
    </xf>
    <xf numFmtId="0" fontId="0" fillId="0" borderId="28" xfId="0" applyBorder="1" applyAlignment="1" applyProtection="1">
      <alignment vertical="top" wrapText="1"/>
      <protection locked="0"/>
    </xf>
    <xf numFmtId="0" fontId="11" fillId="0" borderId="12" xfId="0" applyFont="1" applyBorder="1" applyAlignment="1" applyProtection="1">
      <alignment vertical="top" wrapText="1"/>
      <protection locked="0"/>
    </xf>
    <xf numFmtId="0" fontId="11" fillId="0" borderId="0" xfId="0" applyFont="1"/>
    <xf numFmtId="0" fontId="11" fillId="0" borderId="0" xfId="0" applyFont="1" applyBorder="1"/>
    <xf numFmtId="0" fontId="11" fillId="0" borderId="0" xfId="0" applyFont="1" applyFill="1" applyBorder="1" applyProtection="1"/>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11" fillId="9" borderId="0" xfId="0" applyFont="1" applyFill="1" applyBorder="1" applyAlignment="1" applyProtection="1">
      <alignment vertical="top" wrapText="1"/>
      <protection locked="0"/>
    </xf>
    <xf numFmtId="0" fontId="11" fillId="0" borderId="0" xfId="0" applyFont="1" applyBorder="1" applyAlignment="1" applyProtection="1">
      <alignment vertical="top" wrapText="1"/>
      <protection locked="0"/>
    </xf>
    <xf numFmtId="0" fontId="0" fillId="9" borderId="16" xfId="0" applyFill="1" applyBorder="1" applyAlignment="1" applyProtection="1">
      <alignment vertical="top" wrapText="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21"/>
  <sheetViews>
    <sheetView tabSelected="1" topLeftCell="B1" zoomScale="75" zoomScaleNormal="75" workbookViewId="0">
      <selection activeCell="F10" sqref="F10:J10"/>
    </sheetView>
  </sheetViews>
  <sheetFormatPr defaultRowHeight="12.5" x14ac:dyDescent="0.25"/>
  <cols>
    <col min="1" max="1" width="0"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9" width="19" customWidth="1"/>
    <col min="10" max="10" width="20.26953125" customWidth="1"/>
    <col min="11" max="11" width="16.7265625" customWidth="1"/>
  </cols>
  <sheetData>
    <row r="2" spans="1:13" ht="18" x14ac:dyDescent="0.4">
      <c r="B2" s="21" t="s">
        <v>142</v>
      </c>
      <c r="C2" s="21"/>
      <c r="D2" s="21"/>
      <c r="E2" s="20"/>
    </row>
    <row r="3" spans="1:13" ht="12.75" customHeight="1" x14ac:dyDescent="0.35">
      <c r="B3" s="43"/>
      <c r="C3" s="43"/>
      <c r="D3" s="43"/>
      <c r="E3" s="45"/>
      <c r="F3" s="39"/>
      <c r="G3" s="39"/>
      <c r="H3" s="39"/>
      <c r="I3" s="39"/>
      <c r="J3" s="39"/>
      <c r="K3" s="39"/>
    </row>
    <row r="4" spans="1:13" ht="15.5" x14ac:dyDescent="0.35">
      <c r="B4" s="44" t="s">
        <v>52</v>
      </c>
      <c r="C4" s="44"/>
      <c r="D4" s="44"/>
      <c r="E4" s="46"/>
      <c r="F4" s="82" t="s">
        <v>111</v>
      </c>
      <c r="G4" s="82"/>
      <c r="H4" s="82"/>
      <c r="I4" s="82"/>
      <c r="J4" s="82"/>
      <c r="K4" s="40"/>
    </row>
    <row r="5" spans="1:13" ht="9.75" customHeight="1" x14ac:dyDescent="0.35">
      <c r="B5" s="44"/>
      <c r="C5" s="44"/>
      <c r="D5" s="44"/>
      <c r="E5" s="46"/>
      <c r="F5" s="42"/>
      <c r="G5" s="42"/>
      <c r="H5" s="39"/>
      <c r="I5" s="39"/>
      <c r="J5" s="39"/>
      <c r="K5" s="39"/>
    </row>
    <row r="6" spans="1:13" ht="15.5" x14ac:dyDescent="0.35">
      <c r="B6" s="44" t="s">
        <v>0</v>
      </c>
      <c r="C6" s="46"/>
      <c r="D6" s="46"/>
      <c r="E6" s="46"/>
      <c r="F6" s="82" t="s">
        <v>35</v>
      </c>
      <c r="G6" s="82"/>
      <c r="H6" s="82"/>
      <c r="I6" s="82"/>
      <c r="J6" s="82"/>
      <c r="K6" s="40"/>
    </row>
    <row r="7" spans="1:13" ht="9.75" customHeight="1" x14ac:dyDescent="0.4">
      <c r="B7" s="47"/>
      <c r="C7" s="42"/>
      <c r="D7" s="42"/>
      <c r="E7" s="42"/>
      <c r="F7" s="42"/>
      <c r="G7" s="42"/>
      <c r="H7" s="39"/>
      <c r="I7" s="39"/>
      <c r="J7" s="39"/>
      <c r="K7" s="39"/>
    </row>
    <row r="8" spans="1:13" ht="15.75" customHeight="1" x14ac:dyDescent="0.35">
      <c r="B8" s="44" t="s">
        <v>37</v>
      </c>
      <c r="C8" s="46"/>
      <c r="D8" s="46"/>
      <c r="E8" s="46"/>
      <c r="F8" s="83" t="s">
        <v>143</v>
      </c>
      <c r="G8" s="84"/>
      <c r="H8" s="84"/>
      <c r="I8" s="84"/>
      <c r="J8" s="84"/>
      <c r="K8" s="40"/>
    </row>
    <row r="9" spans="1:13" ht="10.5" customHeight="1" x14ac:dyDescent="0.25">
      <c r="B9" s="42"/>
      <c r="C9" s="42"/>
      <c r="D9" s="42"/>
      <c r="E9" s="42"/>
      <c r="F9" s="42"/>
      <c r="G9" s="42"/>
      <c r="H9" s="39"/>
      <c r="I9" s="39"/>
      <c r="J9" s="39"/>
      <c r="K9" s="39"/>
    </row>
    <row r="10" spans="1:13" ht="15.5" x14ac:dyDescent="0.35">
      <c r="B10" s="48" t="s">
        <v>1</v>
      </c>
      <c r="C10" s="42"/>
      <c r="D10" s="42"/>
      <c r="E10" s="42"/>
      <c r="F10" s="85" t="s">
        <v>147</v>
      </c>
      <c r="G10" s="85"/>
      <c r="H10" s="85"/>
      <c r="I10" s="85"/>
      <c r="J10" s="85"/>
      <c r="K10" s="41"/>
    </row>
    <row r="11" spans="1:13" ht="11.25" customHeight="1" x14ac:dyDescent="0.35">
      <c r="B11" s="48"/>
      <c r="C11" s="42"/>
      <c r="D11" s="42"/>
      <c r="E11" s="42"/>
      <c r="F11" s="42"/>
      <c r="G11" s="42"/>
      <c r="H11" s="43"/>
      <c r="I11" s="39"/>
      <c r="J11" s="39"/>
      <c r="K11" s="39"/>
    </row>
    <row r="12" spans="1:13" ht="15.5" x14ac:dyDescent="0.35">
      <c r="B12" s="44" t="s">
        <v>2</v>
      </c>
      <c r="C12" s="42"/>
      <c r="D12" s="42"/>
      <c r="E12" s="42"/>
      <c r="F12" s="80">
        <v>41085</v>
      </c>
      <c r="G12" s="81"/>
      <c r="H12" s="81"/>
      <c r="I12" s="81"/>
      <c r="J12" s="81"/>
      <c r="K12" s="40"/>
    </row>
    <row r="13" spans="1:13" ht="15.5" x14ac:dyDescent="0.35">
      <c r="B13" s="44"/>
      <c r="C13" s="42"/>
      <c r="D13" s="42"/>
      <c r="E13" s="42"/>
      <c r="F13" s="42"/>
      <c r="G13" s="42"/>
      <c r="H13" s="44"/>
      <c r="I13" s="42"/>
      <c r="J13" s="42"/>
      <c r="K13" s="42"/>
    </row>
    <row r="14" spans="1:13" ht="15.5" x14ac:dyDescent="0.35">
      <c r="A14" s="13"/>
      <c r="B14" s="51"/>
      <c r="C14" s="52" t="s">
        <v>60</v>
      </c>
      <c r="D14" s="52"/>
      <c r="E14" s="52"/>
      <c r="F14" s="52"/>
      <c r="G14" s="52"/>
      <c r="H14" s="51"/>
      <c r="I14" s="52"/>
      <c r="J14" s="52"/>
      <c r="K14" s="52"/>
      <c r="L14" s="13"/>
      <c r="M14" s="13"/>
    </row>
    <row r="15" spans="1:13" ht="15.5" x14ac:dyDescent="0.35">
      <c r="A15" s="13"/>
      <c r="B15" s="51"/>
      <c r="C15" t="s">
        <v>31</v>
      </c>
      <c r="D15" s="52" t="s">
        <v>58</v>
      </c>
      <c r="E15" s="52"/>
      <c r="F15" s="52"/>
      <c r="G15" s="52"/>
      <c r="H15" s="51"/>
      <c r="I15" s="52"/>
      <c r="J15" s="52"/>
      <c r="K15" s="52"/>
      <c r="L15" s="13"/>
      <c r="M15" s="13"/>
    </row>
    <row r="16" spans="1:13" x14ac:dyDescent="0.25">
      <c r="A16" s="13"/>
      <c r="D16" t="s">
        <v>112</v>
      </c>
      <c r="K16" s="52"/>
      <c r="L16" s="13"/>
      <c r="M16" s="13"/>
    </row>
    <row r="17" spans="1:13" x14ac:dyDescent="0.25">
      <c r="A17" s="13"/>
      <c r="C17" t="s">
        <v>32</v>
      </c>
      <c r="D17" t="s">
        <v>113</v>
      </c>
      <c r="K17" s="52"/>
      <c r="L17" s="13"/>
      <c r="M17" s="13"/>
    </row>
    <row r="18" spans="1:13" x14ac:dyDescent="0.25">
      <c r="A18" s="13"/>
      <c r="C18" t="s">
        <v>33</v>
      </c>
      <c r="D18" t="s">
        <v>131</v>
      </c>
      <c r="K18" s="52"/>
      <c r="L18" s="13"/>
      <c r="M18" s="13"/>
    </row>
    <row r="19" spans="1:13" x14ac:dyDescent="0.25">
      <c r="A19" s="13"/>
      <c r="C19" t="s">
        <v>38</v>
      </c>
      <c r="D19" t="s">
        <v>114</v>
      </c>
      <c r="K19" s="52"/>
      <c r="L19" s="13"/>
      <c r="M19" s="13"/>
    </row>
    <row r="20" spans="1:13" x14ac:dyDescent="0.25">
      <c r="A20" s="13"/>
      <c r="D20" t="s">
        <v>115</v>
      </c>
      <c r="K20" s="52"/>
      <c r="L20" s="13"/>
      <c r="M20" s="13"/>
    </row>
    <row r="21" spans="1:13" x14ac:dyDescent="0.25">
      <c r="A21" s="13"/>
      <c r="C21" t="s">
        <v>100</v>
      </c>
      <c r="D21" t="s">
        <v>101</v>
      </c>
      <c r="K21" s="52"/>
      <c r="L21" s="13"/>
      <c r="M21" s="13"/>
    </row>
    <row r="22" spans="1:13" x14ac:dyDescent="0.25">
      <c r="A22" s="13"/>
      <c r="D22" t="s">
        <v>59</v>
      </c>
      <c r="K22" s="52"/>
      <c r="L22" s="13"/>
      <c r="M22" s="13"/>
    </row>
    <row r="23" spans="1:13" x14ac:dyDescent="0.25">
      <c r="A23" s="13"/>
      <c r="C23" t="s">
        <v>39</v>
      </c>
      <c r="D23" t="s">
        <v>82</v>
      </c>
      <c r="K23" s="52"/>
      <c r="L23" s="13"/>
      <c r="M23" s="13"/>
    </row>
    <row r="24" spans="1:13" x14ac:dyDescent="0.25">
      <c r="A24" s="13"/>
      <c r="D24" t="s">
        <v>83</v>
      </c>
      <c r="K24" s="52"/>
      <c r="L24" s="13"/>
      <c r="M24" s="13"/>
    </row>
    <row r="25" spans="1:13" x14ac:dyDescent="0.25">
      <c r="A25" s="13"/>
      <c r="C25" s="77"/>
      <c r="D25" s="78" t="s">
        <v>145</v>
      </c>
      <c r="E25" s="77"/>
      <c r="F25" s="77"/>
      <c r="G25" s="77"/>
      <c r="H25" s="77"/>
      <c r="I25" s="77"/>
      <c r="J25" s="77"/>
      <c r="K25" s="79"/>
      <c r="L25" s="13"/>
      <c r="M25" s="13"/>
    </row>
    <row r="26" spans="1:13" x14ac:dyDescent="0.25">
      <c r="A26" s="13"/>
      <c r="C26" s="77"/>
      <c r="D26" s="78" t="s">
        <v>144</v>
      </c>
      <c r="E26" s="77"/>
      <c r="F26" s="77"/>
      <c r="G26" s="77"/>
      <c r="H26" s="77"/>
      <c r="I26" s="77"/>
      <c r="J26" s="77"/>
      <c r="K26" s="79"/>
      <c r="L26" s="13"/>
      <c r="M26" s="13"/>
    </row>
    <row r="27" spans="1:13" x14ac:dyDescent="0.25">
      <c r="A27" s="13"/>
      <c r="C27" t="s">
        <v>40</v>
      </c>
      <c r="D27" t="s">
        <v>61</v>
      </c>
      <c r="K27" s="52"/>
      <c r="L27" s="13"/>
      <c r="M27" s="13"/>
    </row>
    <row r="28" spans="1:13" ht="13" thickBot="1" x14ac:dyDescent="0.3">
      <c r="B28" s="13"/>
      <c r="C28" s="13"/>
      <c r="D28" s="13"/>
      <c r="E28" s="13"/>
      <c r="F28" s="12"/>
      <c r="G28" s="13"/>
      <c r="H28" s="13"/>
      <c r="I28" s="13"/>
      <c r="J28" s="13"/>
      <c r="K28" s="13"/>
    </row>
    <row r="29" spans="1:13" ht="28.5" customHeight="1" thickTop="1" x14ac:dyDescent="0.25">
      <c r="A29" s="2"/>
      <c r="B29" s="18" t="s">
        <v>3</v>
      </c>
      <c r="C29" s="14"/>
      <c r="D29" s="14"/>
      <c r="E29" s="14"/>
      <c r="F29" s="15"/>
      <c r="G29" s="16" t="s">
        <v>4</v>
      </c>
      <c r="H29" s="16"/>
      <c r="I29" s="17"/>
      <c r="J29" s="18" t="s">
        <v>34</v>
      </c>
      <c r="K29" s="19"/>
    </row>
    <row r="30" spans="1:13" ht="26" x14ac:dyDescent="0.25">
      <c r="A30" s="1"/>
      <c r="B30" s="3" t="s">
        <v>5</v>
      </c>
      <c r="C30" s="4" t="s">
        <v>6</v>
      </c>
      <c r="D30" s="4" t="s">
        <v>7</v>
      </c>
      <c r="E30" s="5" t="s">
        <v>8</v>
      </c>
      <c r="F30" s="3" t="s">
        <v>9</v>
      </c>
      <c r="G30" s="4" t="s">
        <v>10</v>
      </c>
      <c r="H30" s="4" t="s">
        <v>11</v>
      </c>
      <c r="I30" s="5" t="s">
        <v>12</v>
      </c>
      <c r="J30" s="3" t="s">
        <v>13</v>
      </c>
      <c r="K30" s="57" t="s">
        <v>14</v>
      </c>
    </row>
    <row r="31" spans="1:13" ht="121.5" customHeight="1" x14ac:dyDescent="0.25">
      <c r="A31" s="1"/>
      <c r="B31" s="6" t="s">
        <v>15</v>
      </c>
      <c r="C31" s="7" t="s">
        <v>16</v>
      </c>
      <c r="D31" s="7" t="s">
        <v>17</v>
      </c>
      <c r="E31" s="8" t="s">
        <v>18</v>
      </c>
      <c r="F31" s="6" t="s">
        <v>19</v>
      </c>
      <c r="G31" s="7" t="s">
        <v>20</v>
      </c>
      <c r="H31" s="7" t="s">
        <v>21</v>
      </c>
      <c r="I31" s="8" t="s">
        <v>22</v>
      </c>
      <c r="J31" s="6" t="s">
        <v>23</v>
      </c>
      <c r="K31" s="58" t="s">
        <v>36</v>
      </c>
    </row>
    <row r="32" spans="1:13" ht="294" customHeight="1" x14ac:dyDescent="0.25">
      <c r="A32" s="35"/>
      <c r="B32" s="30" t="s">
        <v>41</v>
      </c>
      <c r="C32" s="31" t="s">
        <v>64</v>
      </c>
      <c r="D32" s="31" t="s">
        <v>86</v>
      </c>
      <c r="E32" s="32" t="s">
        <v>65</v>
      </c>
      <c r="F32" s="55" t="s">
        <v>26</v>
      </c>
      <c r="G32" s="56" t="s">
        <v>26</v>
      </c>
      <c r="H32" s="62" t="s">
        <v>26</v>
      </c>
      <c r="I32" s="36" t="s">
        <v>127</v>
      </c>
      <c r="J32" s="30" t="s">
        <v>133</v>
      </c>
      <c r="K32" s="37" t="s">
        <v>25</v>
      </c>
    </row>
    <row r="33" spans="1:11" ht="48.75" customHeight="1" x14ac:dyDescent="0.25">
      <c r="A33" s="35"/>
      <c r="B33" s="30" t="s">
        <v>41</v>
      </c>
      <c r="C33" s="31" t="s">
        <v>84</v>
      </c>
      <c r="D33" s="31" t="s">
        <v>42</v>
      </c>
      <c r="E33" s="32" t="s">
        <v>63</v>
      </c>
      <c r="F33" s="55" t="s">
        <v>26</v>
      </c>
      <c r="G33" s="56" t="s">
        <v>25</v>
      </c>
      <c r="H33" s="62" t="s">
        <v>25</v>
      </c>
      <c r="I33" s="36" t="s">
        <v>116</v>
      </c>
      <c r="J33" s="30" t="s">
        <v>62</v>
      </c>
      <c r="K33" s="37" t="s">
        <v>25</v>
      </c>
    </row>
    <row r="34" spans="1:11" ht="90.75" customHeight="1" x14ac:dyDescent="0.25">
      <c r="A34" s="35"/>
      <c r="B34" s="30" t="s">
        <v>66</v>
      </c>
      <c r="C34" s="31" t="s">
        <v>102</v>
      </c>
      <c r="D34" s="31" t="s">
        <v>53</v>
      </c>
      <c r="E34" s="32" t="s">
        <v>63</v>
      </c>
      <c r="F34" s="55" t="s">
        <v>25</v>
      </c>
      <c r="G34" s="56" t="s">
        <v>25</v>
      </c>
      <c r="H34" s="62" t="s">
        <v>25</v>
      </c>
      <c r="I34" s="36" t="s">
        <v>117</v>
      </c>
      <c r="J34" s="30" t="s">
        <v>134</v>
      </c>
      <c r="K34" s="37" t="s">
        <v>24</v>
      </c>
    </row>
    <row r="35" spans="1:11" ht="87" customHeight="1" x14ac:dyDescent="0.25">
      <c r="A35" s="35"/>
      <c r="B35" s="30" t="s">
        <v>41</v>
      </c>
      <c r="C35" s="31" t="s">
        <v>67</v>
      </c>
      <c r="D35" s="31" t="s">
        <v>87</v>
      </c>
      <c r="E35" s="32" t="s">
        <v>68</v>
      </c>
      <c r="F35" s="55" t="s">
        <v>26</v>
      </c>
      <c r="G35" s="56" t="s">
        <v>26</v>
      </c>
      <c r="H35" s="62" t="s">
        <v>26</v>
      </c>
      <c r="I35" s="36" t="s">
        <v>109</v>
      </c>
      <c r="J35" s="30" t="s">
        <v>135</v>
      </c>
      <c r="K35" s="37" t="s">
        <v>25</v>
      </c>
    </row>
    <row r="36" spans="1:11" ht="73.5" customHeight="1" x14ac:dyDescent="0.25">
      <c r="A36" s="35"/>
      <c r="B36" s="30" t="s">
        <v>41</v>
      </c>
      <c r="C36" s="31" t="s">
        <v>44</v>
      </c>
      <c r="D36" s="31" t="s">
        <v>43</v>
      </c>
      <c r="E36" s="32" t="s">
        <v>65</v>
      </c>
      <c r="F36" s="55" t="s">
        <v>25</v>
      </c>
      <c r="G36" s="56" t="s">
        <v>25</v>
      </c>
      <c r="H36" s="62" t="s">
        <v>25</v>
      </c>
      <c r="I36" s="36" t="s">
        <v>118</v>
      </c>
      <c r="J36" s="30" t="s">
        <v>119</v>
      </c>
      <c r="K36" s="37" t="s">
        <v>24</v>
      </c>
    </row>
    <row r="37" spans="1:11" ht="86.25" customHeight="1" x14ac:dyDescent="0.25">
      <c r="A37" s="35"/>
      <c r="B37" s="30" t="s">
        <v>41</v>
      </c>
      <c r="C37" s="31" t="s">
        <v>96</v>
      </c>
      <c r="D37" s="31" t="s">
        <v>76</v>
      </c>
      <c r="E37" s="32" t="s">
        <v>77</v>
      </c>
      <c r="F37" s="55" t="s">
        <v>26</v>
      </c>
      <c r="G37" s="56" t="s">
        <v>26</v>
      </c>
      <c r="H37" s="62" t="s">
        <v>26</v>
      </c>
      <c r="I37" s="36" t="s">
        <v>78</v>
      </c>
      <c r="J37" s="30" t="s">
        <v>120</v>
      </c>
      <c r="K37" s="37" t="s">
        <v>25</v>
      </c>
    </row>
    <row r="38" spans="1:11" ht="111" customHeight="1" x14ac:dyDescent="0.25">
      <c r="A38" s="35"/>
      <c r="B38" s="30" t="s">
        <v>41</v>
      </c>
      <c r="C38" s="31" t="s">
        <v>69</v>
      </c>
      <c r="D38" s="31" t="s">
        <v>103</v>
      </c>
      <c r="E38" s="32" t="s">
        <v>46</v>
      </c>
      <c r="F38" s="55" t="s">
        <v>25</v>
      </c>
      <c r="G38" s="56" t="s">
        <v>26</v>
      </c>
      <c r="H38" s="62" t="s">
        <v>25</v>
      </c>
      <c r="I38" s="36" t="s">
        <v>125</v>
      </c>
      <c r="J38" s="30" t="s">
        <v>136</v>
      </c>
      <c r="K38" s="37" t="s">
        <v>24</v>
      </c>
    </row>
    <row r="39" spans="1:11" ht="46.5" customHeight="1" x14ac:dyDescent="0.25">
      <c r="A39" s="35"/>
      <c r="B39" s="30" t="s">
        <v>41</v>
      </c>
      <c r="C39" s="31" t="s">
        <v>47</v>
      </c>
      <c r="D39" s="31" t="s">
        <v>45</v>
      </c>
      <c r="E39" s="32" t="s">
        <v>46</v>
      </c>
      <c r="F39" s="63" t="s">
        <v>25</v>
      </c>
      <c r="G39" s="56" t="s">
        <v>26</v>
      </c>
      <c r="H39" s="62" t="s">
        <v>25</v>
      </c>
      <c r="I39" s="36" t="s">
        <v>121</v>
      </c>
      <c r="J39" s="30" t="s">
        <v>84</v>
      </c>
      <c r="K39" s="37" t="s">
        <v>24</v>
      </c>
    </row>
    <row r="40" spans="1:11" ht="97.5" customHeight="1" x14ac:dyDescent="0.25">
      <c r="A40" s="35"/>
      <c r="B40" s="30" t="s">
        <v>54</v>
      </c>
      <c r="C40" s="31" t="s">
        <v>70</v>
      </c>
      <c r="D40" s="31" t="s">
        <v>71</v>
      </c>
      <c r="E40" s="32" t="s">
        <v>48</v>
      </c>
      <c r="F40" s="55" t="s">
        <v>25</v>
      </c>
      <c r="G40" s="56" t="s">
        <v>25</v>
      </c>
      <c r="H40" s="62" t="s">
        <v>25</v>
      </c>
      <c r="I40" s="36" t="s">
        <v>122</v>
      </c>
      <c r="J40" s="30" t="s">
        <v>137</v>
      </c>
      <c r="K40" s="37" t="s">
        <v>24</v>
      </c>
    </row>
    <row r="41" spans="1:11" ht="100.5" customHeight="1" x14ac:dyDescent="0.25">
      <c r="A41" s="35"/>
      <c r="B41" s="30" t="s">
        <v>79</v>
      </c>
      <c r="C41" s="31" t="s">
        <v>72</v>
      </c>
      <c r="D41" s="31" t="s">
        <v>73</v>
      </c>
      <c r="E41" s="32" t="s">
        <v>55</v>
      </c>
      <c r="F41" s="55" t="s">
        <v>26</v>
      </c>
      <c r="G41" s="56" t="s">
        <v>25</v>
      </c>
      <c r="H41" s="62" t="s">
        <v>25</v>
      </c>
      <c r="I41" s="36" t="s">
        <v>126</v>
      </c>
      <c r="J41" s="30" t="s">
        <v>123</v>
      </c>
      <c r="K41" s="37" t="s">
        <v>25</v>
      </c>
    </row>
    <row r="42" spans="1:11" ht="110.25" customHeight="1" x14ac:dyDescent="0.25">
      <c r="A42" s="35"/>
      <c r="B42" s="30" t="s">
        <v>80</v>
      </c>
      <c r="C42" s="31" t="s">
        <v>97</v>
      </c>
      <c r="D42" s="31" t="s">
        <v>98</v>
      </c>
      <c r="E42" s="32" t="s">
        <v>99</v>
      </c>
      <c r="F42" s="55" t="s">
        <v>26</v>
      </c>
      <c r="G42" s="56" t="s">
        <v>25</v>
      </c>
      <c r="H42" s="62" t="s">
        <v>25</v>
      </c>
      <c r="I42" s="36" t="s">
        <v>130</v>
      </c>
      <c r="J42" s="30" t="s">
        <v>138</v>
      </c>
      <c r="K42" s="37" t="s">
        <v>25</v>
      </c>
    </row>
    <row r="43" spans="1:11" ht="98.25" customHeight="1" x14ac:dyDescent="0.25">
      <c r="A43" s="35"/>
      <c r="B43" s="30" t="s">
        <v>54</v>
      </c>
      <c r="C43" s="31" t="s">
        <v>104</v>
      </c>
      <c r="D43" s="31" t="s">
        <v>105</v>
      </c>
      <c r="E43" s="32" t="s">
        <v>106</v>
      </c>
      <c r="F43" s="55" t="s">
        <v>25</v>
      </c>
      <c r="G43" s="56" t="s">
        <v>25</v>
      </c>
      <c r="H43" s="62" t="s">
        <v>25</v>
      </c>
      <c r="I43" s="36" t="s">
        <v>84</v>
      </c>
      <c r="J43" s="30" t="s">
        <v>139</v>
      </c>
      <c r="K43" s="37" t="s">
        <v>24</v>
      </c>
    </row>
    <row r="44" spans="1:11" ht="201.75" customHeight="1" x14ac:dyDescent="0.25">
      <c r="A44" s="35"/>
      <c r="B44" s="30" t="s">
        <v>108</v>
      </c>
      <c r="C44" s="31" t="s">
        <v>110</v>
      </c>
      <c r="D44" s="31" t="s">
        <v>74</v>
      </c>
      <c r="E44" s="32" t="s">
        <v>49</v>
      </c>
      <c r="F44" s="55" t="s">
        <v>25</v>
      </c>
      <c r="G44" s="56" t="s">
        <v>25</v>
      </c>
      <c r="H44" s="62" t="s">
        <v>25</v>
      </c>
      <c r="I44" s="36" t="s">
        <v>128</v>
      </c>
      <c r="J44" s="64" t="s">
        <v>140</v>
      </c>
      <c r="K44" s="37" t="s">
        <v>24</v>
      </c>
    </row>
    <row r="45" spans="1:11" ht="72.75" customHeight="1" x14ac:dyDescent="0.25">
      <c r="A45" s="35"/>
      <c r="B45" s="30" t="s">
        <v>108</v>
      </c>
      <c r="C45" s="31" t="s">
        <v>62</v>
      </c>
      <c r="D45" s="31" t="s">
        <v>132</v>
      </c>
      <c r="E45" s="32" t="s">
        <v>95</v>
      </c>
      <c r="F45" s="55" t="s">
        <v>25</v>
      </c>
      <c r="G45" s="56" t="s">
        <v>25</v>
      </c>
      <c r="H45" s="62" t="s">
        <v>25</v>
      </c>
      <c r="I45" s="36" t="s">
        <v>124</v>
      </c>
      <c r="J45" s="30" t="s">
        <v>84</v>
      </c>
      <c r="K45" s="37" t="s">
        <v>24</v>
      </c>
    </row>
    <row r="46" spans="1:11" ht="84.75" customHeight="1" x14ac:dyDescent="0.25">
      <c r="A46" s="35"/>
      <c r="B46" s="30" t="s">
        <v>56</v>
      </c>
      <c r="C46" s="31" t="s">
        <v>84</v>
      </c>
      <c r="D46" s="31" t="s">
        <v>57</v>
      </c>
      <c r="E46" s="32" t="s">
        <v>92</v>
      </c>
      <c r="F46" s="55" t="s">
        <v>25</v>
      </c>
      <c r="G46" s="56" t="s">
        <v>25</v>
      </c>
      <c r="H46" s="62" t="s">
        <v>25</v>
      </c>
      <c r="I46" s="36" t="s">
        <v>93</v>
      </c>
      <c r="J46" s="30" t="s">
        <v>84</v>
      </c>
      <c r="K46" s="37" t="s">
        <v>24</v>
      </c>
    </row>
    <row r="47" spans="1:11" ht="82.5" customHeight="1" thickBot="1" x14ac:dyDescent="0.3">
      <c r="A47" s="35"/>
      <c r="B47" s="33" t="s">
        <v>50</v>
      </c>
      <c r="C47" s="34" t="s">
        <v>84</v>
      </c>
      <c r="D47" s="34" t="s">
        <v>94</v>
      </c>
      <c r="E47" s="59" t="s">
        <v>75</v>
      </c>
      <c r="F47" s="65" t="s">
        <v>25</v>
      </c>
      <c r="G47" s="60" t="s">
        <v>25</v>
      </c>
      <c r="H47" s="66" t="s">
        <v>25</v>
      </c>
      <c r="I47" s="61" t="s">
        <v>129</v>
      </c>
      <c r="J47" s="33" t="s">
        <v>84</v>
      </c>
      <c r="K47" s="38" t="s">
        <v>24</v>
      </c>
    </row>
    <row r="48" spans="1:11" ht="81.75" customHeight="1" thickTop="1" thickBot="1" x14ac:dyDescent="0.3">
      <c r="A48" s="35"/>
      <c r="B48" s="67" t="s">
        <v>41</v>
      </c>
      <c r="C48" s="68" t="s">
        <v>85</v>
      </c>
      <c r="D48" s="68" t="s">
        <v>89</v>
      </c>
      <c r="E48" s="69" t="s">
        <v>88</v>
      </c>
      <c r="F48" s="70" t="s">
        <v>25</v>
      </c>
      <c r="G48" s="71" t="s">
        <v>26</v>
      </c>
      <c r="H48" s="72" t="s">
        <v>25</v>
      </c>
      <c r="I48" s="73" t="s">
        <v>90</v>
      </c>
      <c r="J48" s="74" t="s">
        <v>141</v>
      </c>
      <c r="K48" s="75" t="s">
        <v>24</v>
      </c>
    </row>
    <row r="49" spans="1:11" ht="315.75" customHeight="1" thickTop="1" thickBot="1" x14ac:dyDescent="0.3">
      <c r="A49" s="35"/>
      <c r="B49" s="33" t="s">
        <v>81</v>
      </c>
      <c r="C49" s="34" t="s">
        <v>51</v>
      </c>
      <c r="D49" s="34" t="s">
        <v>107</v>
      </c>
      <c r="E49" s="59" t="s">
        <v>51</v>
      </c>
      <c r="F49" s="55" t="s">
        <v>25</v>
      </c>
      <c r="G49" s="60" t="s">
        <v>26</v>
      </c>
      <c r="H49" s="62" t="s">
        <v>25</v>
      </c>
      <c r="I49" s="61" t="s">
        <v>91</v>
      </c>
      <c r="J49" s="76" t="s">
        <v>146</v>
      </c>
      <c r="K49" s="38" t="s">
        <v>25</v>
      </c>
    </row>
    <row r="50" spans="1:11" ht="13" thickTop="1" x14ac:dyDescent="0.25">
      <c r="A50" s="9"/>
      <c r="B50" s="10"/>
      <c r="C50" s="10"/>
      <c r="D50" s="10"/>
      <c r="E50" s="10"/>
      <c r="F50" s="11"/>
      <c r="G50" s="11"/>
      <c r="H50" s="11"/>
      <c r="I50" s="11"/>
      <c r="J50" s="10"/>
      <c r="K50" s="10"/>
    </row>
    <row r="51" spans="1:11" ht="15.5" x14ac:dyDescent="0.35">
      <c r="A51" s="9"/>
      <c r="B51" s="54" t="s">
        <v>28</v>
      </c>
      <c r="C51" s="52" t="s">
        <v>29</v>
      </c>
      <c r="D51" s="52"/>
      <c r="E51" s="52"/>
      <c r="F51" s="52"/>
      <c r="G51" s="52"/>
      <c r="H51" s="51"/>
      <c r="I51" s="52"/>
      <c r="J51" s="52"/>
      <c r="K51" s="1"/>
    </row>
    <row r="52" spans="1:11" ht="15.5" x14ac:dyDescent="0.35">
      <c r="A52" s="9"/>
      <c r="B52" s="53"/>
      <c r="C52" s="52" t="s">
        <v>30</v>
      </c>
      <c r="D52" s="52"/>
      <c r="E52" s="52"/>
      <c r="F52" s="52"/>
      <c r="G52" s="52"/>
      <c r="H52" s="51"/>
      <c r="I52" s="52"/>
      <c r="J52" s="52"/>
      <c r="K52" s="1"/>
    </row>
    <row r="53" spans="1:11" ht="15.5" x14ac:dyDescent="0.35">
      <c r="A53" s="9"/>
      <c r="B53" s="53"/>
      <c r="C53" s="52"/>
      <c r="D53" s="52"/>
      <c r="E53" s="52"/>
      <c r="F53" s="52"/>
      <c r="G53" s="52"/>
      <c r="H53" s="51"/>
      <c r="I53" s="52"/>
      <c r="J53" s="52"/>
      <c r="K53" s="1"/>
    </row>
    <row r="54" spans="1:11" ht="15.5" hidden="1" x14ac:dyDescent="0.35">
      <c r="A54" s="9"/>
      <c r="B54" s="53"/>
      <c r="C54" s="52"/>
      <c r="D54" s="52"/>
      <c r="E54" s="52"/>
      <c r="F54" s="52"/>
      <c r="G54" s="52"/>
      <c r="H54" s="51"/>
      <c r="I54" s="52"/>
      <c r="J54" s="52"/>
      <c r="K54" s="1"/>
    </row>
    <row r="55" spans="1:11" hidden="1" x14ac:dyDescent="0.25">
      <c r="A55" s="9"/>
      <c r="B55" s="1"/>
      <c r="C55" s="1"/>
      <c r="D55" s="1"/>
      <c r="E55" s="1"/>
      <c r="F55" s="12"/>
      <c r="G55" s="12"/>
      <c r="H55" s="12"/>
      <c r="I55" s="12"/>
      <c r="J55" s="1"/>
      <c r="K55" s="1"/>
    </row>
    <row r="56" spans="1:11" ht="13" hidden="1" x14ac:dyDescent="0.3">
      <c r="A56" s="9"/>
      <c r="B56" s="1"/>
      <c r="C56" s="50" t="s">
        <v>24</v>
      </c>
      <c r="D56" s="50" t="s">
        <v>25</v>
      </c>
      <c r="E56" s="50" t="s">
        <v>26</v>
      </c>
      <c r="F56" s="50" t="s">
        <v>27</v>
      </c>
      <c r="G56" s="12"/>
      <c r="H56" s="12"/>
      <c r="I56" s="12"/>
      <c r="J56" s="1"/>
      <c r="K56" s="1"/>
    </row>
    <row r="57" spans="1:11" ht="13" hidden="1" x14ac:dyDescent="0.3">
      <c r="A57" s="9"/>
      <c r="B57" s="49" t="s">
        <v>27</v>
      </c>
      <c r="C57" s="27">
        <v>4</v>
      </c>
      <c r="D57" s="25">
        <v>8</v>
      </c>
      <c r="E57" s="24">
        <v>12</v>
      </c>
      <c r="F57" s="23">
        <v>16</v>
      </c>
      <c r="G57" s="12"/>
      <c r="H57" s="12"/>
      <c r="I57" s="12"/>
      <c r="J57" s="1"/>
      <c r="K57" s="1"/>
    </row>
    <row r="58" spans="1:11" ht="13" hidden="1" x14ac:dyDescent="0.3">
      <c r="A58" s="9"/>
      <c r="B58" s="49" t="s">
        <v>26</v>
      </c>
      <c r="C58" s="27">
        <v>3</v>
      </c>
      <c r="D58" s="25">
        <v>6</v>
      </c>
      <c r="E58" s="26">
        <v>9</v>
      </c>
      <c r="F58" s="23">
        <v>12</v>
      </c>
      <c r="G58" s="12"/>
      <c r="H58" s="12"/>
      <c r="I58" s="12"/>
      <c r="J58" s="1"/>
      <c r="K58" s="1"/>
    </row>
    <row r="59" spans="1:11" ht="13" hidden="1" x14ac:dyDescent="0.3">
      <c r="A59" s="9"/>
      <c r="B59" s="49" t="s">
        <v>25</v>
      </c>
      <c r="C59" s="27">
        <v>2</v>
      </c>
      <c r="D59" s="27">
        <v>4</v>
      </c>
      <c r="E59" s="26">
        <v>6</v>
      </c>
      <c r="F59" s="25">
        <v>8</v>
      </c>
      <c r="G59" s="12"/>
      <c r="H59" s="12"/>
      <c r="I59" s="12"/>
      <c r="J59" s="1"/>
      <c r="K59" s="1"/>
    </row>
    <row r="60" spans="1:11" ht="13" hidden="1" x14ac:dyDescent="0.3">
      <c r="A60" s="9"/>
      <c r="B60" s="49" t="s">
        <v>24</v>
      </c>
      <c r="C60" s="27">
        <v>1</v>
      </c>
      <c r="D60" s="27">
        <v>2</v>
      </c>
      <c r="E60" s="28">
        <v>3</v>
      </c>
      <c r="F60" s="27">
        <v>4</v>
      </c>
      <c r="G60" s="12"/>
      <c r="H60" s="12"/>
      <c r="I60" s="12"/>
      <c r="J60" s="1"/>
      <c r="K60" s="1"/>
    </row>
    <row r="61" spans="1:11" hidden="1" x14ac:dyDescent="0.25">
      <c r="A61" s="9"/>
      <c r="B61" s="13"/>
      <c r="C61" s="12"/>
      <c r="D61" s="12"/>
      <c r="E61" s="13"/>
      <c r="F61" s="12"/>
      <c r="G61" s="12"/>
      <c r="H61" s="12"/>
      <c r="I61" s="12"/>
      <c r="J61" s="1"/>
      <c r="K61" s="1"/>
    </row>
    <row r="62" spans="1:11" hidden="1" x14ac:dyDescent="0.25">
      <c r="A62" s="9"/>
      <c r="B62" s="1"/>
      <c r="C62" s="1"/>
      <c r="D62" s="1"/>
      <c r="E62" s="1"/>
      <c r="F62" s="12"/>
      <c r="G62" s="12"/>
      <c r="H62" s="12"/>
      <c r="I62" s="12"/>
      <c r="J62" s="1"/>
      <c r="K62" s="1"/>
    </row>
    <row r="63" spans="1:11" hidden="1" x14ac:dyDescent="0.25">
      <c r="A63" s="9"/>
      <c r="B63" s="1"/>
      <c r="C63" s="1"/>
      <c r="D63" s="1"/>
      <c r="E63" s="1"/>
      <c r="F63" s="12"/>
      <c r="G63" s="12"/>
      <c r="H63" s="12"/>
      <c r="I63" s="12"/>
      <c r="J63" s="1"/>
      <c r="K63" s="1"/>
    </row>
    <row r="64" spans="1:11" hidden="1" x14ac:dyDescent="0.25">
      <c r="A64" s="9"/>
      <c r="B64" s="1"/>
      <c r="C64" s="1"/>
      <c r="D64" s="1"/>
      <c r="E64" s="1"/>
      <c r="F64" s="12" t="s">
        <v>24</v>
      </c>
      <c r="G64" s="12"/>
      <c r="H64" s="22" t="e">
        <f>IF(#REF!="",0,IF(#REF!="Very low",1,IF(#REF!="Low",2,IF(#REF!="Medium",3,IF(#REF!="High",4,F46)))))</f>
        <v>#REF!</v>
      </c>
      <c r="I64" s="22" t="e">
        <f>IF(#REF!="",0,IF(#REF!="Very low",1,IF(#REF!="Low",2,IF(#REF!="Medium",3,IF(#REF!="High",4,G46)))))</f>
        <v>#REF!</v>
      </c>
      <c r="J64" s="29" t="e">
        <f>IF(H64*I64=0,"",IF(H64*I64&gt;0.5,H64*I64))</f>
        <v>#REF!</v>
      </c>
      <c r="K64" s="1" t="e">
        <f>IF(J64="","",IF(J64&lt;5, "Low",IF(J64&lt;11,"Medium",IF(J64&gt;11,"High"))))</f>
        <v>#REF!</v>
      </c>
    </row>
    <row r="65" spans="1:11" hidden="1" x14ac:dyDescent="0.25">
      <c r="A65" s="9"/>
      <c r="B65" s="1"/>
      <c r="C65" s="1"/>
      <c r="D65" s="1"/>
      <c r="E65" s="1"/>
      <c r="F65" s="12" t="s">
        <v>25</v>
      </c>
      <c r="G65" s="12"/>
      <c r="H65" s="22">
        <f>IF(F46="",0,IF(F46="Very low",1,IF(F46="Low",2,IF(F46="Medium",3,IF(F46="High",4,#REF!)))))</f>
        <v>2</v>
      </c>
      <c r="I65" s="22">
        <f>IF(G46="",0,IF(G46="Very low",1,IF(G46="Low",2,IF(G46="Medium",3,IF(G46="High",4,#REF!)))))</f>
        <v>2</v>
      </c>
      <c r="J65" s="29">
        <f t="shared" ref="J65:J83" si="0">IF(H65*I65=0,"",IF(H65*I65&gt;0.5,H65*I65))</f>
        <v>4</v>
      </c>
      <c r="K65" s="1" t="str">
        <f t="shared" ref="K65:K83" si="1">IF(J65="","",IF(J65&lt;5, "Low",IF(J65&lt;11,"Medium",IF(J65&gt;11,"High"))))</f>
        <v>Low</v>
      </c>
    </row>
    <row r="66" spans="1:11" hidden="1" x14ac:dyDescent="0.25">
      <c r="A66" s="9"/>
      <c r="B66" s="1"/>
      <c r="C66" s="1"/>
      <c r="D66" s="1"/>
      <c r="E66" s="1"/>
      <c r="F66" s="12" t="s">
        <v>26</v>
      </c>
      <c r="G66" s="12"/>
      <c r="H66" s="22" t="e">
        <f>IF(#REF!="",0,IF(#REF!="Very low",1,IF(#REF!="Low",2,IF(#REF!="Medium",3,IF(#REF!="High",4,F32)))))</f>
        <v>#REF!</v>
      </c>
      <c r="I66" s="22" t="e">
        <f>IF(#REF!="",0,IF(#REF!="Very low",1,IF(#REF!="Low",2,IF(#REF!="Medium",3,IF(#REF!="High",4,G32)))))</f>
        <v>#REF!</v>
      </c>
      <c r="J66" s="29" t="e">
        <f t="shared" si="0"/>
        <v>#REF!</v>
      </c>
      <c r="K66" s="1" t="e">
        <f t="shared" si="1"/>
        <v>#REF!</v>
      </c>
    </row>
    <row r="67" spans="1:11" hidden="1" x14ac:dyDescent="0.25">
      <c r="A67" s="9"/>
      <c r="B67" s="1"/>
      <c r="C67" s="1"/>
      <c r="D67" s="1"/>
      <c r="E67" s="1"/>
      <c r="F67" s="12" t="s">
        <v>27</v>
      </c>
      <c r="G67" s="12"/>
      <c r="H67" s="22">
        <f>IF(F32="",0,IF(F32="Very low",1,IF(F32="Low",2,IF(F32="Medium",3,IF(F32="High",4,F33)))))</f>
        <v>3</v>
      </c>
      <c r="I67" s="22">
        <f>IF(G32="",0,IF(G32="Very low",1,IF(G32="Low",2,IF(G32="Medium",3,IF(G32="High",4,G33)))))</f>
        <v>3</v>
      </c>
      <c r="J67" s="29">
        <f t="shared" si="0"/>
        <v>9</v>
      </c>
      <c r="K67" s="1" t="str">
        <f t="shared" si="1"/>
        <v>Medium</v>
      </c>
    </row>
    <row r="68" spans="1:11" hidden="1" x14ac:dyDescent="0.25">
      <c r="A68" s="9"/>
      <c r="B68" s="1"/>
      <c r="C68" s="1"/>
      <c r="D68" s="1"/>
      <c r="E68" s="1"/>
      <c r="F68" s="12"/>
      <c r="G68" s="12"/>
      <c r="H68" s="22">
        <f>IF(F33="",0,IF(F33="Very low",1,IF(F33="Low",2,IF(F33="Medium",3,IF(F33="High",4,#REF!)))))</f>
        <v>3</v>
      </c>
      <c r="I68" s="22">
        <f>IF(G33="",0,IF(G33="Very low",1,IF(G33="Low",2,IF(G33="Medium",3,IF(G33="High",4,#REF!)))))</f>
        <v>2</v>
      </c>
      <c r="J68" s="29">
        <f t="shared" si="0"/>
        <v>6</v>
      </c>
      <c r="K68" s="1" t="str">
        <f t="shared" si="1"/>
        <v>Medium</v>
      </c>
    </row>
    <row r="69" spans="1:11" hidden="1" x14ac:dyDescent="0.25">
      <c r="A69" s="9"/>
      <c r="B69" s="1"/>
      <c r="C69" s="1"/>
      <c r="D69" s="1"/>
      <c r="E69" s="1"/>
      <c r="F69" s="12"/>
      <c r="G69" s="12"/>
      <c r="H69" s="22" t="e">
        <f>IF(#REF!="",0,IF(#REF!="Very low",1,IF(#REF!="Low",2,IF(#REF!="Medium",3,IF(#REF!="High",4,F35)))))</f>
        <v>#REF!</v>
      </c>
      <c r="I69" s="22" t="e">
        <f>IF(#REF!="",0,IF(#REF!="Very low",1,IF(#REF!="Low",2,IF(#REF!="Medium",3,IF(#REF!="High",4,G35)))))</f>
        <v>#REF!</v>
      </c>
      <c r="J69" s="29" t="e">
        <f t="shared" si="0"/>
        <v>#REF!</v>
      </c>
      <c r="K69" s="1" t="e">
        <f t="shared" si="1"/>
        <v>#REF!</v>
      </c>
    </row>
    <row r="70" spans="1:11" hidden="1" x14ac:dyDescent="0.25">
      <c r="A70" s="9"/>
      <c r="B70" s="1"/>
      <c r="C70" s="1"/>
      <c r="D70" s="1"/>
      <c r="E70" s="1"/>
      <c r="F70" s="12"/>
      <c r="G70" s="12"/>
      <c r="H70" s="22">
        <f>IF(F35="",0,IF(F35="Very low",1,IF(F35="Low",2,IF(F35="Medium",3,IF(F35="High",4,F36)))))</f>
        <v>3</v>
      </c>
      <c r="I70" s="22">
        <f>IF(G35="",0,IF(G35="Very low",1,IF(G35="Low",2,IF(G35="Medium",3,IF(G35="High",4,G36)))))</f>
        <v>3</v>
      </c>
      <c r="J70" s="29">
        <f t="shared" si="0"/>
        <v>9</v>
      </c>
      <c r="K70" s="1" t="str">
        <f t="shared" si="1"/>
        <v>Medium</v>
      </c>
    </row>
    <row r="71" spans="1:11" hidden="1" x14ac:dyDescent="0.25">
      <c r="A71" s="9"/>
      <c r="B71" s="1"/>
      <c r="C71" s="1"/>
      <c r="D71" s="1"/>
      <c r="E71" s="1"/>
      <c r="F71" s="12"/>
      <c r="G71" s="12"/>
      <c r="H71" s="22">
        <f>IF(F36="",0,IF(F36="Very low",1,IF(F36="Low",2,IF(F36="Medium",3,IF(F36="High",4,#REF!)))))</f>
        <v>2</v>
      </c>
      <c r="I71" s="22">
        <f>IF(G36="",0,IF(G36="Very low",1,IF(G36="Low",2,IF(G36="Medium",3,IF(G36="High",4,#REF!)))))</f>
        <v>2</v>
      </c>
      <c r="J71" s="29">
        <f t="shared" si="0"/>
        <v>4</v>
      </c>
      <c r="K71" s="1" t="str">
        <f t="shared" si="1"/>
        <v>Low</v>
      </c>
    </row>
    <row r="72" spans="1:11" hidden="1" x14ac:dyDescent="0.25">
      <c r="A72" s="9"/>
      <c r="B72" s="1"/>
      <c r="C72" s="12" t="s">
        <v>24</v>
      </c>
      <c r="D72" s="12" t="s">
        <v>25</v>
      </c>
      <c r="E72" s="12" t="s">
        <v>26</v>
      </c>
      <c r="F72" s="12" t="s">
        <v>27</v>
      </c>
      <c r="G72" s="12"/>
      <c r="H72" s="22" t="e">
        <f>IF(#REF!="",0,IF(#REF!="Very low",1,IF(#REF!="Low",2,IF(#REF!="Medium",3,IF(#REF!="High",4,#REF!)))))</f>
        <v>#REF!</v>
      </c>
      <c r="I72" s="22" t="e">
        <f>IF(#REF!="",0,IF(#REF!="Very low",1,IF(#REF!="Low",2,IF(#REF!="Medium",3,IF(#REF!="High",4,#REF!)))))</f>
        <v>#REF!</v>
      </c>
      <c r="J72" s="29" t="e">
        <f t="shared" si="0"/>
        <v>#REF!</v>
      </c>
      <c r="K72" s="1" t="e">
        <f t="shared" si="1"/>
        <v>#REF!</v>
      </c>
    </row>
    <row r="73" spans="1:11" hidden="1" x14ac:dyDescent="0.25">
      <c r="A73" s="9"/>
      <c r="B73" s="12" t="s">
        <v>24</v>
      </c>
      <c r="C73" s="27">
        <v>1</v>
      </c>
      <c r="D73" s="27">
        <v>2</v>
      </c>
      <c r="E73" s="28">
        <v>3</v>
      </c>
      <c r="F73" s="27">
        <v>4</v>
      </c>
      <c r="G73" s="12"/>
      <c r="H73" s="22" t="e">
        <f>IF(#REF!="",0,IF(#REF!="Very low",1,IF(#REF!="Low",2,IF(#REF!="Medium",3,IF(#REF!="High",4,F38)))))</f>
        <v>#REF!</v>
      </c>
      <c r="I73" s="22" t="e">
        <f>IF(#REF!="",0,IF(#REF!="Very low",1,IF(#REF!="Low",2,IF(#REF!="Medium",3,IF(#REF!="High",4,G38)))))</f>
        <v>#REF!</v>
      </c>
      <c r="J73" s="29" t="e">
        <f t="shared" si="0"/>
        <v>#REF!</v>
      </c>
      <c r="K73" s="1" t="e">
        <f t="shared" si="1"/>
        <v>#REF!</v>
      </c>
    </row>
    <row r="74" spans="1:11" hidden="1" x14ac:dyDescent="0.25">
      <c r="A74" s="9"/>
      <c r="B74" s="12" t="s">
        <v>25</v>
      </c>
      <c r="C74" s="27">
        <v>2</v>
      </c>
      <c r="D74" s="27">
        <v>4</v>
      </c>
      <c r="E74" s="26">
        <v>6</v>
      </c>
      <c r="F74" s="25">
        <v>8</v>
      </c>
      <c r="G74" s="12"/>
      <c r="H74" s="22">
        <f>IF(F38="",0,IF(F38="Very low",1,IF(F38="Low",2,IF(F38="Medium",3,IF(F38="High",4,#REF!)))))</f>
        <v>2</v>
      </c>
      <c r="I74" s="22">
        <f>IF(G38="",0,IF(G38="Very low",1,IF(G38="Low",2,IF(G38="Medium",3,IF(G38="High",4,#REF!)))))</f>
        <v>3</v>
      </c>
      <c r="J74" s="29">
        <f t="shared" si="0"/>
        <v>6</v>
      </c>
      <c r="K74" s="1" t="str">
        <f t="shared" si="1"/>
        <v>Medium</v>
      </c>
    </row>
    <row r="75" spans="1:11" hidden="1" x14ac:dyDescent="0.25">
      <c r="A75" s="9"/>
      <c r="B75" s="12" t="s">
        <v>26</v>
      </c>
      <c r="C75" s="27">
        <v>3</v>
      </c>
      <c r="D75" s="25">
        <v>6</v>
      </c>
      <c r="E75" s="26">
        <v>9</v>
      </c>
      <c r="F75" s="23">
        <v>12</v>
      </c>
      <c r="G75" s="12"/>
      <c r="H75" s="22" t="e">
        <f>IF(#REF!="",0,IF(#REF!="Very low",1,IF(#REF!="Low",2,IF(#REF!="Medium",3,IF(#REF!="High",4,#REF!)))))</f>
        <v>#REF!</v>
      </c>
      <c r="I75" s="22" t="e">
        <f>IF(#REF!="",0,IF(#REF!="Very low",1,IF(#REF!="Low",2,IF(#REF!="Medium",3,IF(#REF!="High",4,#REF!)))))</f>
        <v>#REF!</v>
      </c>
      <c r="J75" s="29" t="e">
        <f t="shared" si="0"/>
        <v>#REF!</v>
      </c>
      <c r="K75" s="1" t="e">
        <f t="shared" si="1"/>
        <v>#REF!</v>
      </c>
    </row>
    <row r="76" spans="1:11" hidden="1" x14ac:dyDescent="0.25">
      <c r="A76" s="9"/>
      <c r="B76" s="12" t="s">
        <v>27</v>
      </c>
      <c r="C76" s="27">
        <v>4</v>
      </c>
      <c r="D76" s="25">
        <v>8</v>
      </c>
      <c r="E76" s="24">
        <v>12</v>
      </c>
      <c r="F76" s="23">
        <v>16</v>
      </c>
      <c r="G76" s="12"/>
      <c r="H76" s="22" t="e">
        <f>IF(#REF!="",0,IF(#REF!="Very low",1,IF(#REF!="Low",2,IF(#REF!="Medium",3,IF(#REF!="High",4,#REF!)))))</f>
        <v>#REF!</v>
      </c>
      <c r="I76" s="22" t="e">
        <f>IF(#REF!="",0,IF(#REF!="Very low",1,IF(#REF!="Low",2,IF(#REF!="Medium",3,IF(#REF!="High",4,#REF!)))))</f>
        <v>#REF!</v>
      </c>
      <c r="J76" s="29" t="e">
        <f t="shared" si="0"/>
        <v>#REF!</v>
      </c>
      <c r="K76" s="1" t="e">
        <f t="shared" si="1"/>
        <v>#REF!</v>
      </c>
    </row>
    <row r="77" spans="1:11" hidden="1" x14ac:dyDescent="0.25">
      <c r="A77" s="9"/>
      <c r="B77" s="12"/>
      <c r="C77" s="12"/>
      <c r="D77" s="12"/>
      <c r="F77" s="12"/>
      <c r="G77" s="12"/>
      <c r="H77" s="22" t="e">
        <f>IF(#REF!="",0,IF(#REF!="Very low",1,IF(#REF!="Low",2,IF(#REF!="Medium",3,IF(#REF!="High",4,#REF!)))))</f>
        <v>#REF!</v>
      </c>
      <c r="I77" s="22" t="e">
        <f>IF(#REF!="",0,IF(#REF!="Very low",1,IF(#REF!="Low",2,IF(#REF!="Medium",3,IF(#REF!="High",4,#REF!)))))</f>
        <v>#REF!</v>
      </c>
      <c r="J77" s="29" t="e">
        <f t="shared" si="0"/>
        <v>#REF!</v>
      </c>
      <c r="K77" s="1" t="e">
        <f t="shared" si="1"/>
        <v>#REF!</v>
      </c>
    </row>
    <row r="78" spans="1:11" hidden="1" x14ac:dyDescent="0.25">
      <c r="A78" s="9"/>
      <c r="B78" s="1"/>
      <c r="C78" s="1"/>
      <c r="D78" s="1"/>
      <c r="E78" s="1"/>
      <c r="F78" s="12"/>
      <c r="G78" s="12"/>
      <c r="H78" s="22" t="e">
        <f>IF(#REF!="",0,IF(#REF!="Very low",1,IF(#REF!="Low",2,IF(#REF!="Medium",3,IF(#REF!="High",4,#REF!)))))</f>
        <v>#REF!</v>
      </c>
      <c r="I78" s="22" t="e">
        <f>IF(#REF!="",0,IF(#REF!="Very low",1,IF(#REF!="Low",2,IF(#REF!="Medium",3,IF(#REF!="High",4,#REF!)))))</f>
        <v>#REF!</v>
      </c>
      <c r="J78" s="29" t="e">
        <f t="shared" si="0"/>
        <v>#REF!</v>
      </c>
      <c r="K78" s="1" t="e">
        <f t="shared" si="1"/>
        <v>#REF!</v>
      </c>
    </row>
    <row r="79" spans="1:11" hidden="1" x14ac:dyDescent="0.25">
      <c r="A79" s="9"/>
      <c r="B79" s="1"/>
      <c r="C79" s="1"/>
      <c r="D79" s="1"/>
      <c r="E79" s="1"/>
      <c r="F79" s="12"/>
      <c r="G79" s="12"/>
      <c r="H79" s="22" t="e">
        <f>IF(#REF!="",0,IF(#REF!="Very low",1,IF(#REF!="Low",2,IF(#REF!="Medium",3,IF(#REF!="High",4,#REF!)))))</f>
        <v>#REF!</v>
      </c>
      <c r="I79" s="22" t="e">
        <f>IF(#REF!="",0,IF(#REF!="Very low",1,IF(#REF!="Low",2,IF(#REF!="Medium",3,IF(#REF!="High",4,#REF!)))))</f>
        <v>#REF!</v>
      </c>
      <c r="J79" s="29" t="e">
        <f t="shared" si="0"/>
        <v>#REF!</v>
      </c>
      <c r="K79" s="1" t="e">
        <f t="shared" si="1"/>
        <v>#REF!</v>
      </c>
    </row>
    <row r="80" spans="1:11" hidden="1" x14ac:dyDescent="0.25">
      <c r="A80" s="9"/>
      <c r="B80" s="1"/>
      <c r="C80" s="1"/>
      <c r="D80" s="1"/>
      <c r="E80" s="1"/>
      <c r="F80" s="12"/>
      <c r="G80" s="12"/>
      <c r="H80" s="22" t="e">
        <f>IF(#REF!="",0,IF(#REF!="Very low",1,IF(#REF!="Low",2,IF(#REF!="Medium",3,IF(#REF!="High",4,#REF!)))))</f>
        <v>#REF!</v>
      </c>
      <c r="I80" s="22" t="e">
        <f>IF(#REF!="",0,IF(#REF!="Very low",1,IF(#REF!="Low",2,IF(#REF!="Medium",3,IF(#REF!="High",4,#REF!)))))</f>
        <v>#REF!</v>
      </c>
      <c r="J80" s="29" t="e">
        <f t="shared" si="0"/>
        <v>#REF!</v>
      </c>
      <c r="K80" s="1" t="e">
        <f t="shared" si="1"/>
        <v>#REF!</v>
      </c>
    </row>
    <row r="81" spans="1:11" hidden="1" x14ac:dyDescent="0.25">
      <c r="A81" s="9"/>
      <c r="B81" s="1"/>
      <c r="C81" s="1"/>
      <c r="D81" s="1"/>
      <c r="E81" s="1"/>
      <c r="F81" s="12"/>
      <c r="G81" s="12"/>
      <c r="H81" s="22" t="e">
        <f>IF(#REF!="",0,IF(#REF!="Very low",1,IF(#REF!="Low",2,IF(#REF!="Medium",3,IF(#REF!="High",4,#REF!)))))</f>
        <v>#REF!</v>
      </c>
      <c r="I81" s="22" t="e">
        <f>IF(#REF!="",0,IF(#REF!="Very low",1,IF(#REF!="Low",2,IF(#REF!="Medium",3,IF(#REF!="High",4,#REF!)))))</f>
        <v>#REF!</v>
      </c>
      <c r="J81" s="29" t="e">
        <f t="shared" si="0"/>
        <v>#REF!</v>
      </c>
      <c r="K81" s="1" t="e">
        <f t="shared" si="1"/>
        <v>#REF!</v>
      </c>
    </row>
    <row r="82" spans="1:11" hidden="1" x14ac:dyDescent="0.25">
      <c r="A82" s="9"/>
      <c r="B82" s="1"/>
      <c r="C82" s="1"/>
      <c r="D82" s="1"/>
      <c r="E82" s="1"/>
      <c r="F82" s="12"/>
      <c r="G82" s="12"/>
      <c r="H82" s="22" t="e">
        <f>IF(#REF!="",0,IF(#REF!="Very low",1,IF(#REF!="Low",2,IF(#REF!="Medium",3,IF(#REF!="High",4,#REF!)))))</f>
        <v>#REF!</v>
      </c>
      <c r="I82" s="22" t="e">
        <f>IF(#REF!="",0,IF(#REF!="Very low",1,IF(#REF!="Low",2,IF(#REF!="Medium",3,IF(#REF!="High",4,#REF!)))))</f>
        <v>#REF!</v>
      </c>
      <c r="J82" s="29" t="e">
        <f t="shared" si="0"/>
        <v>#REF!</v>
      </c>
      <c r="K82" s="1" t="e">
        <f t="shared" si="1"/>
        <v>#REF!</v>
      </c>
    </row>
    <row r="83" spans="1:11" hidden="1" x14ac:dyDescent="0.25">
      <c r="A83" s="9"/>
      <c r="B83" s="1"/>
      <c r="C83" s="1"/>
      <c r="D83" s="1"/>
      <c r="E83" s="1"/>
      <c r="F83" s="12"/>
      <c r="G83" s="12"/>
      <c r="H83" s="22" t="e">
        <f>IF(#REF!="",0,IF(#REF!="Very low",1,IF(#REF!="Low",2,IF(#REF!="Medium",3,IF(#REF!="High",4,F50)))))</f>
        <v>#REF!</v>
      </c>
      <c r="I83" s="22" t="e">
        <f>IF(#REF!="",0,IF(#REF!="Very low",1,IF(#REF!="Low",2,IF(#REF!="Medium",3,IF(#REF!="High",4,G50)))))</f>
        <v>#REF!</v>
      </c>
      <c r="J83" s="29" t="e">
        <f t="shared" si="0"/>
        <v>#REF!</v>
      </c>
      <c r="K83" s="1" t="e">
        <f t="shared" si="1"/>
        <v>#REF!</v>
      </c>
    </row>
    <row r="84" spans="1:11" hidden="1" x14ac:dyDescent="0.25">
      <c r="A84" s="9"/>
      <c r="B84" s="1"/>
      <c r="C84" s="1"/>
      <c r="D84" s="1"/>
      <c r="E84" s="1"/>
      <c r="F84" s="12"/>
      <c r="G84" s="12"/>
      <c r="H84" s="12"/>
      <c r="I84" s="12"/>
      <c r="J84" s="1"/>
      <c r="K84" s="1"/>
    </row>
    <row r="85" spans="1:11" hidden="1" x14ac:dyDescent="0.25">
      <c r="A85" s="1"/>
      <c r="B85" s="1"/>
      <c r="C85" s="1"/>
      <c r="D85" s="1"/>
      <c r="E85" s="1"/>
      <c r="F85" s="12"/>
      <c r="G85" s="12"/>
      <c r="H85" s="12"/>
      <c r="I85" s="12"/>
      <c r="J85" s="1"/>
      <c r="K85" s="1"/>
    </row>
    <row r="86" spans="1:11" hidden="1" x14ac:dyDescent="0.25">
      <c r="A86" s="1"/>
      <c r="B86" s="1"/>
      <c r="C86" s="1"/>
      <c r="D86" s="1"/>
      <c r="E86" s="1"/>
      <c r="F86" s="12"/>
      <c r="G86" s="12"/>
      <c r="H86" s="12"/>
      <c r="I86" s="12"/>
      <c r="J86" s="1"/>
      <c r="K86" s="1"/>
    </row>
    <row r="87" spans="1:11" hidden="1" x14ac:dyDescent="0.25">
      <c r="A87" s="1"/>
      <c r="B87" s="1"/>
      <c r="C87" s="1"/>
      <c r="D87" s="1"/>
      <c r="E87" s="1"/>
      <c r="F87" s="12"/>
      <c r="G87" s="12"/>
      <c r="H87" s="12"/>
      <c r="I87" s="12"/>
      <c r="J87" s="1"/>
      <c r="K87" s="1"/>
    </row>
    <row r="121" ht="13.5" customHeight="1" x14ac:dyDescent="0.25"/>
  </sheetData>
  <sheetProtection selectLockedCells="1"/>
  <mergeCells count="5">
    <mergeCell ref="F12:J12"/>
    <mergeCell ref="F4:J4"/>
    <mergeCell ref="F6:J6"/>
    <mergeCell ref="F8:J8"/>
    <mergeCell ref="F10:J10"/>
  </mergeCells>
  <phoneticPr fontId="0" type="noConversion"/>
  <dataValidations count="2">
    <dataValidation type="list" allowBlank="1" showInputMessage="1" showErrorMessage="1" sqref="F32:G38 F40:G49" xr:uid="{00000000-0002-0000-0000-000000000000}">
      <formula1>$F$64:$F$68</formula1>
    </dataValidation>
    <dataValidation type="list" allowBlank="1" showInputMessage="1" showErrorMessage="1" sqref="F39:G39" xr:uid="{00000000-0002-0000-0000-000001000000}">
      <formula1>$F$63:$F$68</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SR2008No10GRA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REGU-632-379</_dlc_DocId>
    <_dlc_DocIdUrl xmlns="9be56660-2c31-41ef-bc00-23e72f632f2a">
      <Url>https://cyfoethnaturiolcymru.sharepoint.com/teams/Regulatory/wasters/wain/_layouts/15/DocIdRedir.aspx?ID=REGU-632-379</Url>
      <Description>REGU-632-379</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4C898B-3727-4B9A-827F-8B3A94862706}">
  <ds:schemaRefs>
    <ds:schemaRef ds:uri="http://schemas.microsoft.com/sharepoint/events"/>
  </ds:schemaRefs>
</ds:datastoreItem>
</file>

<file path=customXml/itemProps2.xml><?xml version="1.0" encoding="utf-8"?>
<ds:datastoreItem xmlns:ds="http://schemas.openxmlformats.org/officeDocument/2006/customXml" ds:itemID="{5B8D9FD2-8A65-4C13-93C2-AD0D6316598C}">
  <ds:schemaRefs>
    <ds:schemaRef ds:uri="Microsoft.SharePoint.Taxonomy.ContentTypeSync"/>
  </ds:schemaRefs>
</ds:datastoreItem>
</file>

<file path=customXml/itemProps3.xml><?xml version="1.0" encoding="utf-8"?>
<ds:datastoreItem xmlns:ds="http://schemas.openxmlformats.org/officeDocument/2006/customXml" ds:itemID="{AC60E3C8-CE2B-4626-8E32-81C07FBCE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F56DBD-1E2D-40BE-ADE0-A6E3A80C4FAF}">
  <ds:schemaRefs>
    <ds:schemaRef ds:uri="http://schemas.microsoft.com/office/2006/metadata/properties"/>
    <ds:schemaRef ds:uri="http://schemas.microsoft.com/office/infopath/2007/PartnerControls"/>
    <ds:schemaRef ds:uri="9be56660-2c31-41ef-bc00-23e72f632f2a"/>
  </ds:schemaRefs>
</ds:datastoreItem>
</file>

<file path=customXml/itemProps5.xml><?xml version="1.0" encoding="utf-8"?>
<ds:datastoreItem xmlns:ds="http://schemas.openxmlformats.org/officeDocument/2006/customXml" ds:itemID="{AA0CAE47-2B1D-4B46-B2A2-A909E4DB6A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2008-03-13T09:23:27Z</cp:lastPrinted>
  <dcterms:created xsi:type="dcterms:W3CDTF">2005-05-04T08:30:35Z</dcterms:created>
  <dcterms:modified xsi:type="dcterms:W3CDTF">2023-04-29T21:28:19Z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-832766666</vt:i4>
  </property>
  <property fmtid="{D5CDD505-2E9C-101B-9397-08002B2CF9AE}" pid="3" name="_NewReviewCycle">
    <vt:lpwstr/>
  </property>
  <property fmtid="{D5CDD505-2E9C-101B-9397-08002B2CF9AE}" pid="4" name="_EmailSubject">
    <vt:lpwstr>Action: Standard permitting work stream for EPP </vt:lpwstr>
  </property>
  <property fmtid="{D5CDD505-2E9C-101B-9397-08002B2CF9AE}" pid="5" name="_AuthorEmail">
    <vt:lpwstr>mark.harvey@environment-agency.gov.uk</vt:lpwstr>
  </property>
  <property fmtid="{D5CDD505-2E9C-101B-9397-08002B2CF9AE}" pid="6" name="_AuthorEmailDisplayName">
    <vt:lpwstr>Harvey, Mark</vt:lpwstr>
  </property>
  <property fmtid="{D5CDD505-2E9C-101B-9397-08002B2CF9AE}" pid="7" name="_ReviewingToolsShownOnce">
    <vt:lpwstr/>
  </property>
  <property fmtid="{D5CDD505-2E9C-101B-9397-08002B2CF9AE}" pid="8" name="ContentTypeId">
    <vt:lpwstr>0x01010067EB80C5FE939D4A9B3D8BA62129B7F501005C2964981E94FD45B2F5886F38D3CF02</vt:lpwstr>
  </property>
  <property fmtid="{D5CDD505-2E9C-101B-9397-08002B2CF9AE}" pid="9" name="_dlc_DocIdItemGuid">
    <vt:lpwstr>a9dee5be-cccb-4020-bba4-d0280eaf1b01</vt:lpwstr>
  </property>
</Properties>
</file>