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ED564BED-3970-4B9C-B443-BCC7DB2DB26A}" xr6:coauthVersionLast="47" xr6:coauthVersionMax="47" xr10:uidLastSave="{00000000-0000-0000-0000-000000000000}"/>
  <bookViews>
    <workbookView xWindow="-110" yWindow="-110" windowWidth="19420" windowHeight="10420" xr2:uid="{00000000-000D-0000-FFFF-FFFF00000000}"/>
  </bookViews>
  <sheets>
    <sheet name="Standard Permit 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 r="J82" i="1" s="1"/>
  <c r="K82" i="1" s="1"/>
  <c r="I82" i="1"/>
  <c r="H81" i="1"/>
  <c r="J81" i="1" s="1"/>
  <c r="K81" i="1" s="1"/>
  <c r="I81" i="1"/>
  <c r="H80" i="1"/>
  <c r="I80" i="1"/>
  <c r="H79" i="1"/>
  <c r="I79" i="1"/>
  <c r="H78" i="1"/>
  <c r="J78" i="1" s="1"/>
  <c r="K78" i="1" s="1"/>
  <c r="I78" i="1"/>
  <c r="H77" i="1"/>
  <c r="J77" i="1" s="1"/>
  <c r="K77" i="1" s="1"/>
  <c r="I77" i="1"/>
  <c r="H76" i="1"/>
  <c r="I76" i="1"/>
  <c r="H75" i="1"/>
  <c r="I75" i="1"/>
  <c r="H74" i="1"/>
  <c r="J74" i="1" s="1"/>
  <c r="K74" i="1" s="1"/>
  <c r="I74" i="1"/>
  <c r="H73" i="1"/>
  <c r="I73" i="1"/>
  <c r="H72" i="1"/>
  <c r="I72" i="1"/>
  <c r="H71" i="1"/>
  <c r="I71" i="1"/>
  <c r="H70" i="1"/>
  <c r="I70" i="1"/>
  <c r="H69" i="1"/>
  <c r="I69" i="1"/>
  <c r="H68" i="1"/>
  <c r="I68" i="1"/>
  <c r="H67" i="1"/>
  <c r="I67" i="1"/>
  <c r="I66" i="1"/>
  <c r="H66" i="1"/>
  <c r="I65" i="1"/>
  <c r="J65" i="1" s="1"/>
  <c r="K65" i="1" s="1"/>
  <c r="H65" i="1"/>
  <c r="H64" i="1"/>
  <c r="I64" i="1"/>
  <c r="H63" i="1"/>
  <c r="I63" i="1"/>
  <c r="J71" i="1" l="1"/>
  <c r="K71" i="1" s="1"/>
  <c r="J75" i="1"/>
  <c r="K75" i="1" s="1"/>
  <c r="J79" i="1"/>
  <c r="K79" i="1" s="1"/>
  <c r="J76" i="1"/>
  <c r="K76" i="1" s="1"/>
  <c r="J80" i="1"/>
  <c r="K80" i="1" s="1"/>
  <c r="J63" i="1"/>
  <c r="K63" i="1" s="1"/>
  <c r="J67" i="1"/>
  <c r="K67" i="1" s="1"/>
  <c r="J69" i="1"/>
  <c r="K69" i="1" s="1"/>
  <c r="J73" i="1"/>
  <c r="K73" i="1" s="1"/>
  <c r="J64" i="1"/>
  <c r="K64" i="1" s="1"/>
  <c r="J66" i="1"/>
  <c r="K66" i="1" s="1"/>
  <c r="J68" i="1"/>
  <c r="K68" i="1" s="1"/>
  <c r="J70" i="1"/>
  <c r="K70" i="1" s="1"/>
  <c r="J72" i="1"/>
  <c r="K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27"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27"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27"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27"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27"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27"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27"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27"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<sst xmlns="http://schemas.openxmlformats.org/spreadsheetml/2006/main" count="271" uniqueCount="152">
  <si>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</si>
  <si>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</si>
  <si>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</si>
  <si>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</si>
  <si>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</si>
  <si>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</si>
  <si>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</si>
  <si>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</si>
  <si>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</si>
  <si>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</si>
  <si>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</si>
  <si>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</si>
  <si>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</si>
  <si>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</si>
  <si>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</si>
  <si>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</si>
  <si>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</si>
  <si>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</si>
  <si>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</si>
  <si>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</si>
  <si>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</si>
  <si>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</si>
  <si>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</si>
  <si>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</si>
  <si>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</si>
  <si>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</si>
  <si>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</si>
  <si>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</si>
  <si>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</si>
  <si>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</si>
  <si>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</si>
  <si>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</si>
  <si>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</si>
  <si>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</si>
  <si>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</si>
  <si>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</si>
  <si>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</si>
  <si>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Activity type:</t>
  </si>
  <si>
    <t>Permit Holder:</t>
  </si>
  <si>
    <t>Applies to all potential permit holders.</t>
  </si>
  <si>
    <t>Location of environmentally sensitive sites (km / m):</t>
  </si>
  <si>
    <t>The scope of the standard permit is defined by the following risk criteria:</t>
  </si>
  <si>
    <t>Parameter 4</t>
  </si>
  <si>
    <t>Parameter 5</t>
  </si>
  <si>
    <t>Parameter 6</t>
  </si>
  <si>
    <t>Local human population</t>
  </si>
  <si>
    <t>Harm to human health - respiratory irritation and illness</t>
  </si>
  <si>
    <t>Air transport then inhalation</t>
  </si>
  <si>
    <t>Release of particulate matter (dust)</t>
  </si>
  <si>
    <t>Nuisance - dust on property (cars, clothing etc.)</t>
  </si>
  <si>
    <t>Air transport then deposition</t>
  </si>
  <si>
    <t>As above</t>
  </si>
  <si>
    <t>Very Low</t>
  </si>
  <si>
    <t>Local human population, livestock and wildlife</t>
  </si>
  <si>
    <t>Litter</t>
  </si>
  <si>
    <t>Nuisance, loss of amenity and harm to animal health</t>
  </si>
  <si>
    <t>Air transport then deposition.</t>
  </si>
  <si>
    <t>Waste, litter and mud on local roads</t>
  </si>
  <si>
    <t>Nuisance, loss of amenity and road traffic accidents</t>
  </si>
  <si>
    <t>Vehicles entering and leaving the site.</t>
  </si>
  <si>
    <t>Local residents often sensitive to mud on roads.</t>
  </si>
  <si>
    <t>As above. Appropriate measures could include clearing waste, litter and mud arising from the activities from affected areas outside the site.</t>
  </si>
  <si>
    <t>Odour</t>
  </si>
  <si>
    <t>Nuisance, loss of amenity</t>
  </si>
  <si>
    <t>Nuisance, loss of amenity, loss of sleep</t>
  </si>
  <si>
    <t>Noise through the air and vibration through the ground.</t>
  </si>
  <si>
    <t>Local residents often sensitive to noise and vibration</t>
  </si>
  <si>
    <t>Appropriate measures taken to ensure levels of noise and vibration likely to cause annoyance outside the site are prevented or minimised. Noise and vibration management plan (if required).</t>
  </si>
  <si>
    <t>Scavenging animals and scavenging birds</t>
  </si>
  <si>
    <t>Harm to human health from waste carried off site and faeces. Nuisance and loss of amenity.</t>
  </si>
  <si>
    <t>Air transport and over land.</t>
  </si>
  <si>
    <t>Pests (e.g. flies)</t>
  </si>
  <si>
    <t>Harm to human health, nuisance, loss of amenity</t>
  </si>
  <si>
    <t>As above.</t>
  </si>
  <si>
    <t>Local human population and local environment.</t>
  </si>
  <si>
    <t>Flooding of site</t>
  </si>
  <si>
    <t>Flood waters</t>
  </si>
  <si>
    <t>Local human population and/or livestock after gaining unauthorised access to the waste operation.</t>
  </si>
  <si>
    <t>All on-site hazards. Wastes, machinery and vehicles.</t>
  </si>
  <si>
    <t>Bodily injury</t>
  </si>
  <si>
    <t>Direct physical contact</t>
  </si>
  <si>
    <t>Permitted waste types are non-hazardous.</t>
  </si>
  <si>
    <t>Arson and or vandalism causing the release of polluting materials to air (smoke or fumes), water or land.</t>
  </si>
  <si>
    <t>Respiratory irritation, illness and nuisance to local population. Injury to staff or firefighters. Pollution of water or land.</t>
  </si>
  <si>
    <t>Air transport of smoke. Spillages and contaminated firewater by direct run-off from site and via surface water drains and ditches.</t>
  </si>
  <si>
    <t>As above. The operator is required to maintain and implement an accident management plan.</t>
  </si>
  <si>
    <t>Accidental fire causing the release of polluting materials to air (smoke or fumes), waste or land.</t>
  </si>
  <si>
    <t>low</t>
  </si>
  <si>
    <t>As above. Permitted activities do not include the burning of waste.</t>
  </si>
  <si>
    <t>All surface waters close to and downstream of the site.</t>
  </si>
  <si>
    <t>Direct run-off from site across ground surface, via surface water drains, ditches etc.</t>
  </si>
  <si>
    <t>Acute effects; oxygen depletion, fish kill and algal blooms.</t>
  </si>
  <si>
    <t>Chronic effects; deterioration of water quality</t>
  </si>
  <si>
    <t>As above. Indirect run-off via the soil layer.</t>
  </si>
  <si>
    <t>Abstraction from watercourse downstream of facility (for agricultural or potable use)</t>
  </si>
  <si>
    <t>Acute effects; closure of abstraction intakes.</t>
  </si>
  <si>
    <t>Direct run-off from site across ground surface, via surface water drains, ditches etc. then abstraction.</t>
  </si>
  <si>
    <t>Groundwater</t>
  </si>
  <si>
    <t>Chronic effects; contamination of groundwater, requiring treatment of water or closure of borehole.</t>
  </si>
  <si>
    <t>Transport through soil/groundwater then extraction at borehole.</t>
  </si>
  <si>
    <t>Any</t>
  </si>
  <si>
    <t>Harm to protected site through toxic contamination, nutrient enrichment, smothering, disturbance, predation etc.</t>
  </si>
  <si>
    <t>There is potential for exposure if anyone living or working close to the site (excluding operator and employees)</t>
  </si>
  <si>
    <t>Litter not associated with permitted waste</t>
  </si>
  <si>
    <t>Noise from machinery</t>
  </si>
  <si>
    <t>Scavenging birds and animals not normally associated with permitted activity</t>
  </si>
  <si>
    <t xml:space="preserve">Insect pests not normally associated with permitted activity  </t>
  </si>
  <si>
    <t>Appropriate measures taken to prevent or minimise nuisance from scavenging birds or animals.</t>
  </si>
  <si>
    <t>Potential for erosion of deposited waste.</t>
  </si>
  <si>
    <t>Permitted waste types are non-hazardous and contained.</t>
  </si>
  <si>
    <t>Waste is not readily combustible. Permitted waste types are non-hazardous.</t>
  </si>
  <si>
    <t>Contaminated run-off from waste</t>
  </si>
  <si>
    <t>Groundwater and surface water</t>
  </si>
  <si>
    <t xml:space="preserve">Fire on site leading to run-off from polluted fire fighting waters. </t>
  </si>
  <si>
    <t>Contamination of groundwater and aquatic ecosystems.</t>
  </si>
  <si>
    <t>Direct and indirect run-off</t>
  </si>
  <si>
    <t>Risk of deliberate or accidental combustion of waste is low.</t>
  </si>
  <si>
    <t>Smoke from burning waste</t>
  </si>
  <si>
    <t>Nuisance, loss of amenity, loss of sleep; respiratory irritation / illness</t>
  </si>
  <si>
    <t>Air transport</t>
  </si>
  <si>
    <t>Not within 200m (see below)</t>
  </si>
  <si>
    <t>Permitted quantity of wastes - maximum throughput 75000 tonnes per year</t>
  </si>
  <si>
    <t>The activities shall not be carried out within 200m of a European site (SAC, SPA), Ramsar site of Site of Special Scientific Interest (SSSI).</t>
  </si>
  <si>
    <t>medium</t>
  </si>
  <si>
    <t>Local residents often sensitive to odour, If digestate not stable then methane and other gases may be vented</t>
  </si>
  <si>
    <t>Harm to human health - respiratory irritation and illness.</t>
  </si>
  <si>
    <t>methane can be produced if digestate has not had appropriate retention time at the AD plant</t>
  </si>
  <si>
    <t>Local human population and environment</t>
  </si>
  <si>
    <t>Releases of methane/ammonia</t>
  </si>
  <si>
    <t>The operator is required to maintain and implement an accident management plan as part of the management system.</t>
  </si>
  <si>
    <t xml:space="preserve">Waste disposal or recovery operations can cause deterioration of nature conservation sites. </t>
  </si>
  <si>
    <t>Natural Resources Wales</t>
  </si>
  <si>
    <t>Generic Risk Assessment for a Standard Permit Rule set SR2010No17 v3.0</t>
  </si>
  <si>
    <t xml:space="preserve">Permitted activities - Storage (R13) </t>
  </si>
  <si>
    <t xml:space="preserve">Permitted waste types - non-hazardous wastes suitable for land treatment under standard rules </t>
  </si>
  <si>
    <t>The activities shall not be carried out within groundwater source protection zone 1, or if a Source Protection Zone has not been defined then within 50 metres of any well spring or borehole used for the supply of water for human consumption. This should include private water supplies.</t>
  </si>
  <si>
    <t>All wastes are stored separately</t>
  </si>
  <si>
    <t>Appropriate measure taken to prevent odour. Odour management plan (if required). Lagoons to be covered.</t>
  </si>
  <si>
    <t>Many permitted wastes are normally moist so not readily combustible. Permitted waste types are organic and non-hazardous.</t>
  </si>
  <si>
    <t>Recognised potential for many of the listed wastes to produce contaminated run-off if preventative measures are not taken.</t>
  </si>
  <si>
    <t>SR - requires an accident management plan that will cover fire prevention and control measures etc. Permitted activities do not include the burning of waste.</t>
  </si>
  <si>
    <t>SR - requires as part of management system an accident management plan that will cover fire prevention and control measures etc. Permitted activities do not include the burning of waste.</t>
  </si>
  <si>
    <t>Protected sites - European sites and SSSIs</t>
  </si>
  <si>
    <t>SR2010 No17 Storage of wastes to be used in land treatment (storage of waste prior to use)</t>
  </si>
  <si>
    <t>Operations must be managed and operated in a accordance with a management system (this includes site security measures to prevent unauthorised access.</t>
  </si>
  <si>
    <t>Local human population and local environment</t>
  </si>
  <si>
    <t>SR - not available within 200 metres of any off-site building used by the public, including dwelling houses 
SR - (emissions of substances not controlled by emission limits). 
SR (if required) - emissions management plan. 
SR - dusts, powders or loose fibre wastes to be stored in buildings</t>
  </si>
  <si>
    <t xml:space="preserve">SR - not available within 200 metres of any off-site building used by the public, including dwelling houses 
SR - non-point source emissions plan needs to include ammonia/methane 
SR - Storage of high readily available nitrogen wastes shall be covered. </t>
  </si>
  <si>
    <t>SR requires an emissions management plan when appropriate. Appropriate measures may include litter picking affected areas/ rejection of waste loads.</t>
  </si>
  <si>
    <t xml:space="preserve">SR - all wastes to be contained. 
SR - no point source of emissions to water or land SR - all stackable wastes to be stored on impermeable surface with sealed drainage 
SR - all non-stackable waste to be stored in facility constructed to CIRIA 759 specification 
SR - no emissions of substances that will cause pollution 
SR - freeboard specified for open containers and lagoons </t>
  </si>
  <si>
    <t>SR not available within 200 metres of designated sites. Residual risk dealt with by containment measured detailed above i.e. impermeable surface with sealed drainage, use of CIRIA 759 construction standards, covered storage for high readily available nitrogen wastes, storage of dusts powders and loose fibres in a building, no point source emissions to water or land</t>
  </si>
  <si>
    <t xml:space="preserve">Recognised potential for many of the listed wastes to produce contaminated run-off if preventative measures are not taken.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</si>
</sst>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1" x14ac:knownFonts="1">
    <font>
      <sz val="10"/>
      <name val="Arial"/>
    </font>
    <font>
      <b/>
      <sz val="10"/>
      <name val="Arial"/>
      <family val="2"/>
    </font>
    <font>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color theme="1"/>
      <name val="Arial"/>
      <family val="2"/>
    </font>
    <font>
      <b/>
      <sz val="16"/>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s>
  <cellStyleXfs count="1">
    <xf numFmtId="0" fontId="0" fillId="0" borderId="0"/>
  </cellStyleXfs>
  <cellXfs count="81">
    <xf numFmtId="0" fontId="0" fillId="0" borderId="0" xfId="0"/>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4" fillId="0" borderId="0" xfId="0" applyFont="1"/>
    <xf numFmtId="0" fontId="5" fillId="0" borderId="0" xfId="0" applyFont="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1" fillId="8" borderId="6" xfId="0" applyFont="1" applyFill="1" applyBorder="1" applyAlignment="1" applyProtection="1">
      <alignment vertical="top" wrapText="1"/>
      <protection locked="0"/>
    </xf>
    <xf numFmtId="0" fontId="9" fillId="0" borderId="5"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9" fillId="0" borderId="7" xfId="0" applyFont="1" applyFill="1" applyBorder="1" applyAlignment="1" applyProtection="1">
      <alignment vertical="top" wrapText="1"/>
      <protection locked="0"/>
    </xf>
    <xf numFmtId="0" fontId="9" fillId="5" borderId="15" xfId="0" applyFont="1" applyFill="1" applyBorder="1" applyAlignment="1" applyProtection="1">
      <alignment vertical="top" wrapText="1"/>
      <protection locked="0"/>
    </xf>
    <xf numFmtId="0" fontId="9" fillId="5" borderId="17" xfId="0" applyFont="1" applyFill="1" applyBorder="1" applyAlignment="1" applyProtection="1">
      <alignment vertical="top" wrapText="1"/>
      <protection locked="0"/>
    </xf>
    <xf numFmtId="0" fontId="9" fillId="5" borderId="2" xfId="0" applyFont="1" applyFill="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8" borderId="6"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12" xfId="0" applyFont="1" applyBorder="1" applyAlignment="1" applyProtection="1">
      <alignment vertical="top" wrapText="1"/>
      <protection locked="0"/>
    </xf>
    <xf numFmtId="0" fontId="2" fillId="0" borderId="1" xfId="0" applyFont="1" applyBorder="1"/>
    <xf numFmtId="0" fontId="1" fillId="2" borderId="10" xfId="0" applyFont="1" applyFill="1" applyBorder="1" applyAlignment="1">
      <alignment horizontal="centerContinuous" vertical="center"/>
    </xf>
    <xf numFmtId="0" fontId="2" fillId="2" borderId="9" xfId="0" applyFont="1" applyFill="1" applyBorder="1" applyAlignment="1">
      <alignment horizontal="centerContinuous" vertical="top"/>
    </xf>
    <xf numFmtId="0" fontId="1" fillId="2" borderId="10" xfId="0" applyFont="1" applyFill="1" applyBorder="1" applyAlignment="1">
      <alignment vertical="center"/>
    </xf>
    <xf numFmtId="0" fontId="1" fillId="2" borderId="9" xfId="0" applyFont="1" applyFill="1" applyBorder="1" applyAlignment="1">
      <alignment horizontal="centerContinuous" vertical="center"/>
    </xf>
    <xf numFmtId="0" fontId="1" fillId="2" borderId="9" xfId="0" applyFont="1" applyFill="1" applyBorder="1" applyAlignment="1">
      <alignment vertical="center"/>
    </xf>
    <xf numFmtId="0" fontId="2" fillId="2" borderId="11" xfId="0" applyFont="1" applyFill="1" applyBorder="1" applyAlignment="1">
      <alignment horizontal="centerContinuous" vertical="center"/>
    </xf>
    <xf numFmtId="0" fontId="2" fillId="0" borderId="0" xfId="0" applyFont="1"/>
    <xf numFmtId="0" fontId="2" fillId="0" borderId="0" xfId="0" applyFont="1" applyBorder="1"/>
    <xf numFmtId="0" fontId="2" fillId="0" borderId="0" xfId="0" applyFont="1" applyAlignment="1">
      <alignment horizontal="center" vertical="top"/>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5" borderId="15" xfId="0" applyFont="1" applyFill="1" applyBorder="1" applyAlignment="1" applyProtection="1">
      <alignment vertical="top" wrapText="1"/>
      <protection locked="0"/>
    </xf>
    <xf numFmtId="0" fontId="2" fillId="5" borderId="17"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2" fillId="0" borderId="0" xfId="0" applyFont="1" applyBorder="1" applyAlignment="1">
      <alignment horizontal="center"/>
    </xf>
    <xf numFmtId="0" fontId="2" fillId="0" borderId="8" xfId="0" applyFont="1" applyBorder="1"/>
    <xf numFmtId="0" fontId="2" fillId="0" borderId="8" xfId="0" applyFont="1" applyFill="1" applyBorder="1"/>
    <xf numFmtId="0" fontId="1" fillId="0" borderId="0" xfId="0" applyFont="1" applyFill="1" applyBorder="1" applyAlignment="1" applyProtection="1">
      <alignment horizontal="right"/>
    </xf>
    <xf numFmtId="0" fontId="2" fillId="0" borderId="0" xfId="0" applyFont="1" applyFill="1" applyBorder="1" applyProtection="1"/>
    <xf numFmtId="0" fontId="1" fillId="0" borderId="0" xfId="0" applyFont="1" applyFill="1" applyBorder="1" applyProtection="1"/>
    <xf numFmtId="0" fontId="2" fillId="0" borderId="0" xfId="0" applyFont="1" applyFill="1" applyBorder="1"/>
    <xf numFmtId="0" fontId="1" fillId="0" borderId="0" xfId="0" applyFont="1" applyFill="1" applyBorder="1" applyAlignment="1">
      <alignment horizontal="left"/>
    </xf>
    <xf numFmtId="0" fontId="1" fillId="0" borderId="0" xfId="0" applyFont="1" applyFill="1" applyBorder="1"/>
    <xf numFmtId="0" fontId="2" fillId="6" borderId="0" xfId="0" applyFont="1" applyFill="1" applyBorder="1"/>
    <xf numFmtId="0" fontId="2" fillId="5" borderId="0" xfId="0" applyFont="1" applyFill="1" applyBorder="1"/>
    <xf numFmtId="0" fontId="2" fillId="4" borderId="0" xfId="0" applyFont="1" applyFill="1"/>
    <xf numFmtId="0" fontId="2" fillId="4" borderId="0" xfId="0" applyFont="1" applyFill="1" applyBorder="1"/>
    <xf numFmtId="0" fontId="2" fillId="5" borderId="0" xfId="0" applyFont="1" applyFill="1"/>
    <xf numFmtId="0" fontId="2" fillId="6" borderId="0" xfId="0" applyFont="1" applyFill="1"/>
    <xf numFmtId="0" fontId="2" fillId="0" borderId="0" xfId="0" applyFont="1" applyFill="1"/>
    <xf numFmtId="0" fontId="2" fillId="3" borderId="0" xfId="0" applyFont="1" applyFill="1" applyBorder="1"/>
    <xf numFmtId="2" fontId="2" fillId="0" borderId="0" xfId="0" applyNumberFormat="1" applyFont="1" applyBorder="1"/>
    <xf numFmtId="0" fontId="4" fillId="7" borderId="13" xfId="0" applyFont="1" applyFill="1" applyBorder="1" applyProtection="1"/>
    <xf numFmtId="0" fontId="4" fillId="7" borderId="14" xfId="0" applyFont="1" applyFill="1" applyBorder="1" applyProtection="1"/>
    <xf numFmtId="0" fontId="4" fillId="0" borderId="0" xfId="0" applyFont="1" applyFill="1"/>
    <xf numFmtId="0" fontId="3" fillId="0" borderId="0" xfId="0" applyFont="1" applyFill="1" applyBorder="1" applyProtection="1"/>
    <xf numFmtId="0" fontId="4" fillId="0" borderId="0" xfId="0" applyFont="1" applyFill="1" applyBorder="1" applyProtection="1"/>
    <xf numFmtId="0" fontId="10" fillId="0" borderId="0" xfId="0" applyFont="1"/>
    <xf numFmtId="0" fontId="2" fillId="0" borderId="0" xfId="0" applyFont="1" applyAlignment="1" applyProtection="1">
      <alignment vertical="top" wrapText="1"/>
      <protection locked="0"/>
    </xf>
    <xf numFmtId="0" fontId="2" fillId="0" borderId="0" xfId="0" applyFont="1" applyAlignment="1">
      <alignment vertical="top" wrapText="1"/>
    </xf>
    <xf numFmtId="0" fontId="4" fillId="0" borderId="0" xfId="0" applyFont="1" applyAlignment="1">
      <alignment wrapText="1"/>
    </xf>
    <xf numFmtId="0" fontId="3" fillId="7" borderId="0" xfId="0" applyFont="1" applyFill="1" applyBorder="1" applyAlignment="1" applyProtection="1">
      <alignment wrapText="1"/>
    </xf>
    <xf numFmtId="0" fontId="4" fillId="7" borderId="0" xfId="0" applyFont="1" applyFill="1" applyBorder="1" applyAlignment="1" applyProtection="1">
      <alignment wrapText="1"/>
    </xf>
    <xf numFmtId="0" fontId="4" fillId="7" borderId="13" xfId="0" applyFont="1" applyFill="1" applyBorder="1" applyAlignment="1" applyProtection="1">
      <alignment wrapText="1"/>
    </xf>
    <xf numFmtId="0" fontId="2" fillId="0" borderId="0" xfId="0" applyFont="1" applyAlignment="1" applyProtection="1">
      <alignment horizontal="left" vertical="top" wrapText="1"/>
      <protection locked="0"/>
    </xf>
    <xf numFmtId="164" fontId="4" fillId="9" borderId="13" xfId="0" applyNumberFormat="1" applyFont="1" applyFill="1" applyBorder="1" applyAlignment="1" applyProtection="1">
      <alignment horizontal="left" vertical="top" wrapText="1"/>
      <protection locked="0"/>
    </xf>
    <xf numFmtId="164" fontId="4" fillId="0" borderId="13" xfId="0" applyNumberFormat="1" applyFont="1" applyBorder="1" applyAlignment="1" applyProtection="1">
      <alignment horizontal="left" vertical="top" wrapText="1"/>
      <protection locked="0"/>
    </xf>
    <xf numFmtId="0" fontId="4" fillId="9" borderId="13" xfId="0" applyFont="1" applyFill="1" applyBorder="1" applyAlignment="1" applyProtection="1">
      <alignment vertical="top" wrapText="1"/>
      <protection locked="0"/>
    </xf>
    <xf numFmtId="0" fontId="4" fillId="0" borderId="13" xfId="0" applyFont="1" applyBorder="1" applyAlignment="1" applyProtection="1">
      <alignment vertical="top" wrapText="1"/>
      <protection locked="0"/>
    </xf>
    <xf numFmtId="0" fontId="4" fillId="9" borderId="14" xfId="0" applyFont="1" applyFill="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20"/>
  <sheetViews>
    <sheetView tabSelected="1" topLeftCell="B1" zoomScale="90" zoomScaleNormal="90" workbookViewId="0">
      <selection activeCell="F16" sqref="F16"/>
    </sheetView>
  </sheetViews>
  <sheetFormatPr defaultRowHeight="12.5" x14ac:dyDescent="0.25"/>
  <cols>
    <col min="1" max="1" width="0" hidden="1" customWidth="1"/>
    <col min="2" max="2" width="16.7265625" customWidth="1"/>
    <col min="3" max="3" width="16.81640625" customWidth="1"/>
    <col min="4" max="5" width="16.7265625" customWidth="1"/>
    <col min="6" max="6" width="10.54296875" customWidth="1"/>
    <col min="7" max="7" width="9.7265625" customWidth="1"/>
    <col min="8" max="8" width="11.26953125" customWidth="1"/>
    <col min="9" max="9" width="19" customWidth="1"/>
    <col min="10" max="10" width="30.453125" customWidth="1"/>
    <col min="11" max="11" width="16.7265625" customWidth="1"/>
  </cols>
  <sheetData>
    <row r="2" spans="2:11" ht="20" x14ac:dyDescent="0.4">
      <c r="B2" s="67" t="s">
        <v>132</v>
      </c>
      <c r="C2" s="8"/>
      <c r="D2" s="8"/>
      <c r="E2" s="7"/>
    </row>
    <row r="3" spans="2:11" s="7" customFormat="1" ht="15.5" x14ac:dyDescent="0.35">
      <c r="B3" s="9"/>
      <c r="C3" s="9"/>
      <c r="D3" s="9"/>
      <c r="E3" s="11"/>
      <c r="F3" s="11"/>
      <c r="G3" s="11"/>
      <c r="H3" s="11"/>
      <c r="I3" s="11"/>
      <c r="J3" s="11"/>
      <c r="K3" s="11"/>
    </row>
    <row r="4" spans="2:11" s="70" customFormat="1" ht="32.25" customHeight="1" x14ac:dyDescent="0.35">
      <c r="B4" s="71" t="s">
        <v>37</v>
      </c>
      <c r="C4" s="71"/>
      <c r="D4" s="71"/>
      <c r="E4" s="72"/>
      <c r="F4" s="77" t="s">
        <v>143</v>
      </c>
      <c r="G4" s="77"/>
      <c r="H4" s="77"/>
      <c r="I4" s="77"/>
      <c r="J4" s="77"/>
      <c r="K4" s="73"/>
    </row>
    <row r="5" spans="2:11" s="7" customFormat="1" ht="15.5" x14ac:dyDescent="0.35">
      <c r="B5" s="10"/>
      <c r="C5" s="10"/>
      <c r="D5" s="10"/>
      <c r="E5" s="12"/>
      <c r="F5" s="12"/>
      <c r="G5" s="12"/>
      <c r="H5" s="11"/>
      <c r="I5" s="11"/>
      <c r="J5" s="11"/>
      <c r="K5" s="11"/>
    </row>
    <row r="6" spans="2:11" s="7" customFormat="1" ht="15.5" x14ac:dyDescent="0.35">
      <c r="B6" s="10" t="s">
        <v>38</v>
      </c>
      <c r="C6" s="10"/>
      <c r="D6" s="10"/>
      <c r="E6" s="12"/>
      <c r="F6" s="77" t="s">
        <v>39</v>
      </c>
      <c r="G6" s="77"/>
      <c r="H6" s="77"/>
      <c r="I6" s="77"/>
      <c r="J6" s="77"/>
      <c r="K6" s="62"/>
    </row>
    <row r="7" spans="2:11" s="7" customFormat="1" ht="15.5" x14ac:dyDescent="0.35">
      <c r="B7" s="10"/>
      <c r="C7" s="10"/>
      <c r="D7" s="10"/>
      <c r="E7" s="12"/>
      <c r="F7" s="12"/>
      <c r="G7" s="12"/>
      <c r="H7" s="11"/>
      <c r="I7" s="11"/>
      <c r="J7" s="11"/>
      <c r="K7" s="11"/>
    </row>
    <row r="8" spans="2:11" s="7" customFormat="1" ht="15.5" x14ac:dyDescent="0.35">
      <c r="B8" s="10" t="s">
        <v>0</v>
      </c>
      <c r="C8" s="12"/>
      <c r="D8" s="12"/>
      <c r="E8" s="12"/>
      <c r="F8" s="77" t="s">
        <v>35</v>
      </c>
      <c r="G8" s="77"/>
      <c r="H8" s="77"/>
      <c r="I8" s="77"/>
      <c r="J8" s="77"/>
      <c r="K8" s="62"/>
    </row>
    <row r="9" spans="2:11" s="7" customFormat="1" ht="15.5" x14ac:dyDescent="0.35">
      <c r="B9" s="10"/>
      <c r="C9" s="12"/>
      <c r="D9" s="12"/>
      <c r="E9" s="12"/>
      <c r="F9" s="12"/>
      <c r="G9" s="12"/>
      <c r="H9" s="11"/>
      <c r="I9" s="11"/>
      <c r="J9" s="11"/>
      <c r="K9" s="11"/>
    </row>
    <row r="10" spans="2:11" s="7" customFormat="1" ht="15.5" x14ac:dyDescent="0.35">
      <c r="B10" s="10" t="s">
        <v>40</v>
      </c>
      <c r="C10" s="12"/>
      <c r="D10" s="12"/>
      <c r="E10" s="12"/>
      <c r="F10" s="77" t="s">
        <v>120</v>
      </c>
      <c r="G10" s="78"/>
      <c r="H10" s="78"/>
      <c r="I10" s="78"/>
      <c r="J10" s="78"/>
      <c r="K10" s="62"/>
    </row>
    <row r="11" spans="2:11" s="7" customFormat="1" ht="15.5" x14ac:dyDescent="0.35">
      <c r="B11" s="12"/>
      <c r="C11" s="12"/>
      <c r="D11" s="12"/>
      <c r="E11" s="12"/>
      <c r="F11" s="12"/>
      <c r="G11" s="12"/>
      <c r="H11" s="11"/>
      <c r="I11" s="11"/>
      <c r="J11" s="11"/>
      <c r="K11" s="11"/>
    </row>
    <row r="12" spans="2:11" s="7" customFormat="1" ht="15.5" x14ac:dyDescent="0.35">
      <c r="B12" s="10" t="s">
        <v>1</v>
      </c>
      <c r="C12" s="12"/>
      <c r="D12" s="12"/>
      <c r="E12" s="12"/>
      <c r="F12" s="79" t="s">
        <v>131</v>
      </c>
      <c r="G12" s="79"/>
      <c r="H12" s="79"/>
      <c r="I12" s="79"/>
      <c r="J12" s="79"/>
      <c r="K12" s="63"/>
    </row>
    <row r="13" spans="2:11" s="7" customFormat="1" ht="15.5" x14ac:dyDescent="0.35">
      <c r="B13" s="10"/>
      <c r="C13" s="12"/>
      <c r="D13" s="12"/>
      <c r="E13" s="12"/>
      <c r="F13" s="12"/>
      <c r="G13" s="12"/>
      <c r="H13" s="9"/>
      <c r="I13" s="11"/>
      <c r="J13" s="11"/>
      <c r="K13" s="11"/>
    </row>
    <row r="14" spans="2:11" s="7" customFormat="1" ht="15.5" x14ac:dyDescent="0.35">
      <c r="B14" s="10" t="s">
        <v>2</v>
      </c>
      <c r="C14" s="12"/>
      <c r="D14" s="12"/>
      <c r="E14" s="12"/>
      <c r="F14" s="75">
        <v>42887</v>
      </c>
      <c r="G14" s="76"/>
      <c r="H14" s="76"/>
      <c r="I14" s="76"/>
      <c r="J14" s="76"/>
      <c r="K14" s="62"/>
    </row>
    <row r="15" spans="2:11" s="7" customFormat="1" ht="15.5" x14ac:dyDescent="0.35">
      <c r="B15" s="10"/>
      <c r="C15" s="12"/>
      <c r="D15" s="12"/>
      <c r="E15" s="12"/>
      <c r="F15" s="12"/>
      <c r="G15" s="12"/>
      <c r="H15" s="10"/>
      <c r="I15" s="12"/>
      <c r="J15" s="12"/>
      <c r="K15" s="12"/>
    </row>
    <row r="16" spans="2:11" s="64" customFormat="1" ht="15.5" x14ac:dyDescent="0.35">
      <c r="B16" s="65"/>
      <c r="C16" s="66"/>
      <c r="D16" s="66"/>
      <c r="E16" s="66"/>
      <c r="F16" s="66"/>
      <c r="G16" s="66"/>
      <c r="H16" s="65"/>
      <c r="I16" s="66"/>
      <c r="J16" s="66"/>
      <c r="K16" s="66"/>
    </row>
    <row r="17" spans="1:15" s="34" customFormat="1" ht="13" x14ac:dyDescent="0.3">
      <c r="A17" s="59"/>
      <c r="B17" s="49"/>
      <c r="C17" s="49" t="s">
        <v>41</v>
      </c>
      <c r="D17" s="48"/>
      <c r="E17" s="48"/>
      <c r="F17" s="48"/>
      <c r="G17" s="48"/>
      <c r="H17" s="49"/>
      <c r="I17" s="48"/>
      <c r="J17" s="48"/>
      <c r="K17" s="48"/>
      <c r="L17" s="59"/>
      <c r="M17" s="59"/>
    </row>
    <row r="18" spans="1:15" s="34" customFormat="1" ht="13" x14ac:dyDescent="0.3">
      <c r="A18" s="59"/>
      <c r="B18" s="49"/>
      <c r="C18" s="68" t="s">
        <v>31</v>
      </c>
      <c r="D18" s="80" t="s">
        <v>133</v>
      </c>
      <c r="E18" s="80"/>
      <c r="F18" s="80"/>
      <c r="G18" s="80"/>
      <c r="H18" s="80"/>
      <c r="I18" s="80"/>
      <c r="J18" s="80"/>
      <c r="K18" s="48"/>
      <c r="L18" s="59"/>
      <c r="M18" s="59"/>
    </row>
    <row r="19" spans="1:15" s="34" customFormat="1" x14ac:dyDescent="0.25">
      <c r="A19" s="59"/>
      <c r="C19" s="68" t="s">
        <v>32</v>
      </c>
      <c r="D19" s="74" t="s">
        <v>134</v>
      </c>
      <c r="E19" s="74"/>
      <c r="F19" s="74"/>
      <c r="G19" s="74"/>
      <c r="H19" s="74"/>
      <c r="I19" s="74"/>
      <c r="J19" s="74"/>
      <c r="K19" s="48"/>
      <c r="L19" s="59"/>
      <c r="M19" s="59"/>
    </row>
    <row r="20" spans="1:15" s="34" customFormat="1" x14ac:dyDescent="0.25">
      <c r="A20" s="59"/>
      <c r="C20" s="68" t="s">
        <v>33</v>
      </c>
      <c r="D20" s="74" t="s">
        <v>121</v>
      </c>
      <c r="E20" s="74"/>
      <c r="F20" s="74"/>
      <c r="G20" s="74"/>
      <c r="H20" s="74"/>
      <c r="I20" s="74"/>
      <c r="J20" s="74"/>
      <c r="K20" s="48"/>
      <c r="L20" s="59"/>
      <c r="M20" s="59"/>
    </row>
    <row r="21" spans="1:15" s="34" customFormat="1" x14ac:dyDescent="0.25">
      <c r="A21" s="59"/>
      <c r="C21" s="68" t="s">
        <v>42</v>
      </c>
      <c r="D21" s="74" t="s">
        <v>135</v>
      </c>
      <c r="E21" s="74"/>
      <c r="F21" s="74"/>
      <c r="G21" s="74"/>
      <c r="H21" s="74"/>
      <c r="I21" s="74"/>
      <c r="J21" s="74"/>
      <c r="K21" s="48"/>
      <c r="L21" s="59"/>
      <c r="M21" s="59"/>
    </row>
    <row r="22" spans="1:15" s="34" customFormat="1" x14ac:dyDescent="0.25">
      <c r="A22" s="59"/>
      <c r="C22" s="68" t="s">
        <v>43</v>
      </c>
      <c r="D22" s="74" t="s">
        <v>122</v>
      </c>
      <c r="E22" s="74"/>
      <c r="F22" s="74"/>
      <c r="G22" s="74"/>
      <c r="H22" s="74"/>
      <c r="I22" s="74"/>
      <c r="J22" s="74"/>
      <c r="K22" s="69"/>
      <c r="L22" s="69"/>
      <c r="M22" s="69"/>
      <c r="N22" s="69"/>
      <c r="O22" s="69"/>
    </row>
    <row r="23" spans="1:15" s="34" customFormat="1" x14ac:dyDescent="0.25">
      <c r="A23" s="59"/>
      <c r="C23" s="68" t="s">
        <v>44</v>
      </c>
      <c r="D23" s="74" t="s">
        <v>136</v>
      </c>
      <c r="E23" s="74"/>
      <c r="F23" s="74"/>
      <c r="G23" s="74"/>
      <c r="H23" s="74"/>
      <c r="I23" s="74"/>
      <c r="J23" s="74"/>
      <c r="K23" s="48"/>
      <c r="L23" s="59"/>
      <c r="M23" s="59"/>
    </row>
    <row r="24" spans="1:15" s="34" customFormat="1" x14ac:dyDescent="0.25">
      <c r="A24" s="59"/>
      <c r="K24" s="48"/>
      <c r="L24" s="59"/>
      <c r="M24" s="59"/>
    </row>
    <row r="25" spans="1:15" s="34" customFormat="1" ht="13" thickBot="1" x14ac:dyDescent="0.3">
      <c r="B25" s="59"/>
      <c r="C25" s="59"/>
      <c r="D25" s="59"/>
      <c r="E25" s="59"/>
      <c r="F25" s="50"/>
      <c r="G25" s="59"/>
      <c r="H25" s="59"/>
      <c r="I25" s="59"/>
      <c r="J25" s="59"/>
      <c r="K25" s="59"/>
    </row>
    <row r="26" spans="1:15" s="34" customFormat="1" ht="13.5" thickTop="1" x14ac:dyDescent="0.25">
      <c r="A26" s="27"/>
      <c r="B26" s="28" t="s">
        <v>3</v>
      </c>
      <c r="C26" s="29"/>
      <c r="D26" s="29"/>
      <c r="E26" s="29"/>
      <c r="F26" s="30"/>
      <c r="G26" s="31" t="s">
        <v>4</v>
      </c>
      <c r="H26" s="31"/>
      <c r="I26" s="32"/>
      <c r="J26" s="28" t="s">
        <v>34</v>
      </c>
      <c r="K26" s="33"/>
    </row>
    <row r="27" spans="1:15" s="34" customFormat="1" ht="39" x14ac:dyDescent="0.25">
      <c r="A27" s="35"/>
      <c r="B27" s="1" t="s">
        <v>5</v>
      </c>
      <c r="C27" s="2" t="s">
        <v>6</v>
      </c>
      <c r="D27" s="2" t="s">
        <v>7</v>
      </c>
      <c r="E27" s="3" t="s">
        <v>8</v>
      </c>
      <c r="F27" s="1" t="s">
        <v>9</v>
      </c>
      <c r="G27" s="2" t="s">
        <v>10</v>
      </c>
      <c r="H27" s="2" t="s">
        <v>11</v>
      </c>
      <c r="I27" s="3" t="s">
        <v>12</v>
      </c>
      <c r="J27" s="1" t="s">
        <v>13</v>
      </c>
      <c r="K27" s="13" t="s">
        <v>14</v>
      </c>
    </row>
    <row r="28" spans="1:15" s="34" customFormat="1" ht="104" x14ac:dyDescent="0.25">
      <c r="A28" s="35"/>
      <c r="B28" s="4" t="s">
        <v>15</v>
      </c>
      <c r="C28" s="5" t="s">
        <v>16</v>
      </c>
      <c r="D28" s="5" t="s">
        <v>17</v>
      </c>
      <c r="E28" s="6" t="s">
        <v>18</v>
      </c>
      <c r="F28" s="4" t="s">
        <v>19</v>
      </c>
      <c r="G28" s="5" t="s">
        <v>20</v>
      </c>
      <c r="H28" s="5" t="s">
        <v>21</v>
      </c>
      <c r="I28" s="6" t="s">
        <v>22</v>
      </c>
      <c r="J28" s="4" t="s">
        <v>23</v>
      </c>
      <c r="K28" s="14" t="s">
        <v>36</v>
      </c>
    </row>
    <row r="29" spans="1:15" s="34" customFormat="1" ht="112.5" x14ac:dyDescent="0.25">
      <c r="A29" s="36"/>
      <c r="B29" s="17" t="s">
        <v>45</v>
      </c>
      <c r="C29" s="37" t="s">
        <v>48</v>
      </c>
      <c r="D29" s="37" t="s">
        <v>46</v>
      </c>
      <c r="E29" s="38" t="s">
        <v>47</v>
      </c>
      <c r="F29" s="39" t="s">
        <v>25</v>
      </c>
      <c r="G29" s="40" t="s">
        <v>26</v>
      </c>
      <c r="H29" s="15" t="s">
        <v>25</v>
      </c>
      <c r="I29" s="41" t="s">
        <v>102</v>
      </c>
      <c r="J29" s="16" t="s">
        <v>146</v>
      </c>
      <c r="K29" s="42" t="s">
        <v>25</v>
      </c>
    </row>
    <row r="30" spans="1:15" s="34" customFormat="1" ht="37.5" x14ac:dyDescent="0.25">
      <c r="A30" s="36"/>
      <c r="B30" s="17" t="s">
        <v>45</v>
      </c>
      <c r="C30" s="37" t="s">
        <v>48</v>
      </c>
      <c r="D30" s="37" t="s">
        <v>49</v>
      </c>
      <c r="E30" s="38" t="s">
        <v>50</v>
      </c>
      <c r="F30" s="39" t="s">
        <v>25</v>
      </c>
      <c r="G30" s="40" t="s">
        <v>25</v>
      </c>
      <c r="H30" s="15" t="s">
        <v>25</v>
      </c>
      <c r="I30" s="41" t="s">
        <v>51</v>
      </c>
      <c r="J30" s="17" t="s">
        <v>51</v>
      </c>
      <c r="K30" s="42" t="s">
        <v>25</v>
      </c>
    </row>
    <row r="31" spans="1:15" s="34" customFormat="1" ht="112.5" x14ac:dyDescent="0.25">
      <c r="A31" s="36"/>
      <c r="B31" s="17" t="s">
        <v>127</v>
      </c>
      <c r="C31" s="37" t="s">
        <v>128</v>
      </c>
      <c r="D31" s="37" t="s">
        <v>125</v>
      </c>
      <c r="E31" s="38" t="s">
        <v>47</v>
      </c>
      <c r="F31" s="39" t="s">
        <v>26</v>
      </c>
      <c r="G31" s="40" t="s">
        <v>26</v>
      </c>
      <c r="H31" s="15" t="s">
        <v>26</v>
      </c>
      <c r="I31" s="41" t="s">
        <v>126</v>
      </c>
      <c r="J31" s="16" t="s">
        <v>147</v>
      </c>
      <c r="K31" s="42" t="s">
        <v>25</v>
      </c>
    </row>
    <row r="32" spans="1:15" s="34" customFormat="1" ht="62.5" x14ac:dyDescent="0.25">
      <c r="A32" s="36"/>
      <c r="B32" s="17" t="s">
        <v>53</v>
      </c>
      <c r="C32" s="37" t="s">
        <v>54</v>
      </c>
      <c r="D32" s="37" t="s">
        <v>55</v>
      </c>
      <c r="E32" s="38" t="s">
        <v>56</v>
      </c>
      <c r="F32" s="39" t="s">
        <v>25</v>
      </c>
      <c r="G32" s="40" t="s">
        <v>25</v>
      </c>
      <c r="H32" s="15" t="s">
        <v>25</v>
      </c>
      <c r="I32" s="41" t="s">
        <v>103</v>
      </c>
      <c r="J32" s="17" t="s">
        <v>148</v>
      </c>
      <c r="K32" s="42" t="s">
        <v>24</v>
      </c>
    </row>
    <row r="33" spans="1:11" s="34" customFormat="1" ht="50" x14ac:dyDescent="0.25">
      <c r="A33" s="36"/>
      <c r="B33" s="17" t="s">
        <v>45</v>
      </c>
      <c r="C33" s="37" t="s">
        <v>57</v>
      </c>
      <c r="D33" s="37" t="s">
        <v>58</v>
      </c>
      <c r="E33" s="38" t="s">
        <v>59</v>
      </c>
      <c r="F33" s="39" t="s">
        <v>26</v>
      </c>
      <c r="G33" s="40" t="s">
        <v>26</v>
      </c>
      <c r="H33" s="15" t="s">
        <v>26</v>
      </c>
      <c r="I33" s="41" t="s">
        <v>60</v>
      </c>
      <c r="J33" s="17" t="s">
        <v>61</v>
      </c>
      <c r="K33" s="42" t="s">
        <v>25</v>
      </c>
    </row>
    <row r="34" spans="1:11" s="34" customFormat="1" ht="75" x14ac:dyDescent="0.25">
      <c r="A34" s="36"/>
      <c r="B34" s="17" t="s">
        <v>45</v>
      </c>
      <c r="C34" s="37" t="s">
        <v>62</v>
      </c>
      <c r="D34" s="37" t="s">
        <v>63</v>
      </c>
      <c r="E34" s="38" t="s">
        <v>47</v>
      </c>
      <c r="F34" s="39" t="s">
        <v>26</v>
      </c>
      <c r="G34" s="40" t="s">
        <v>26</v>
      </c>
      <c r="H34" s="15" t="s">
        <v>123</v>
      </c>
      <c r="I34" s="41" t="s">
        <v>124</v>
      </c>
      <c r="J34" s="17" t="s">
        <v>137</v>
      </c>
      <c r="K34" s="42" t="s">
        <v>25</v>
      </c>
    </row>
    <row r="35" spans="1:11" s="34" customFormat="1" ht="75" x14ac:dyDescent="0.25">
      <c r="A35" s="36"/>
      <c r="B35" s="17" t="s">
        <v>45</v>
      </c>
      <c r="C35" s="37" t="s">
        <v>104</v>
      </c>
      <c r="D35" s="37" t="s">
        <v>64</v>
      </c>
      <c r="E35" s="38" t="s">
        <v>65</v>
      </c>
      <c r="F35" s="39" t="s">
        <v>26</v>
      </c>
      <c r="G35" s="40" t="s">
        <v>25</v>
      </c>
      <c r="H35" s="15" t="s">
        <v>26</v>
      </c>
      <c r="I35" s="41" t="s">
        <v>66</v>
      </c>
      <c r="J35" s="17" t="s">
        <v>67</v>
      </c>
      <c r="K35" s="42" t="s">
        <v>25</v>
      </c>
    </row>
    <row r="36" spans="1:11" s="34" customFormat="1" ht="75" x14ac:dyDescent="0.25">
      <c r="A36" s="36"/>
      <c r="B36" s="17" t="s">
        <v>45</v>
      </c>
      <c r="C36" s="37" t="s">
        <v>68</v>
      </c>
      <c r="D36" s="37" t="s">
        <v>69</v>
      </c>
      <c r="E36" s="38" t="s">
        <v>70</v>
      </c>
      <c r="F36" s="39" t="s">
        <v>25</v>
      </c>
      <c r="G36" s="40" t="s">
        <v>26</v>
      </c>
      <c r="H36" s="15" t="s">
        <v>25</v>
      </c>
      <c r="I36" s="41" t="s">
        <v>105</v>
      </c>
      <c r="J36" s="17" t="s">
        <v>107</v>
      </c>
      <c r="K36" s="42" t="s">
        <v>24</v>
      </c>
    </row>
    <row r="37" spans="1:11" s="34" customFormat="1" ht="37.5" x14ac:dyDescent="0.25">
      <c r="A37" s="36"/>
      <c r="B37" s="17" t="s">
        <v>45</v>
      </c>
      <c r="C37" s="37" t="s">
        <v>71</v>
      </c>
      <c r="D37" s="37" t="s">
        <v>72</v>
      </c>
      <c r="E37" s="38" t="s">
        <v>70</v>
      </c>
      <c r="F37" s="39" t="s">
        <v>25</v>
      </c>
      <c r="G37" s="40" t="s">
        <v>26</v>
      </c>
      <c r="H37" s="15" t="s">
        <v>25</v>
      </c>
      <c r="I37" s="41" t="s">
        <v>106</v>
      </c>
      <c r="J37" s="17" t="s">
        <v>73</v>
      </c>
      <c r="K37" s="42" t="s">
        <v>24</v>
      </c>
    </row>
    <row r="38" spans="1:11" s="34" customFormat="1" ht="50" x14ac:dyDescent="0.25">
      <c r="A38" s="36"/>
      <c r="B38" s="17" t="s">
        <v>74</v>
      </c>
      <c r="C38" s="37" t="s">
        <v>75</v>
      </c>
      <c r="D38" s="37" t="s">
        <v>108</v>
      </c>
      <c r="E38" s="38" t="s">
        <v>76</v>
      </c>
      <c r="F38" s="39" t="s">
        <v>25</v>
      </c>
      <c r="G38" s="43" t="s">
        <v>25</v>
      </c>
      <c r="H38" s="15" t="s">
        <v>25</v>
      </c>
      <c r="I38" s="41" t="s">
        <v>109</v>
      </c>
      <c r="J38" s="17" t="s">
        <v>129</v>
      </c>
      <c r="K38" s="42" t="s">
        <v>25</v>
      </c>
    </row>
    <row r="39" spans="1:11" s="34" customFormat="1" ht="87.5" x14ac:dyDescent="0.25">
      <c r="A39" s="36"/>
      <c r="B39" s="17" t="s">
        <v>77</v>
      </c>
      <c r="C39" s="37" t="s">
        <v>78</v>
      </c>
      <c r="D39" s="37" t="s">
        <v>79</v>
      </c>
      <c r="E39" s="38" t="s">
        <v>80</v>
      </c>
      <c r="F39" s="39" t="s">
        <v>26</v>
      </c>
      <c r="G39" s="40" t="s">
        <v>26</v>
      </c>
      <c r="H39" s="15" t="s">
        <v>26</v>
      </c>
      <c r="I39" s="41" t="s">
        <v>81</v>
      </c>
      <c r="J39" s="17" t="s">
        <v>144</v>
      </c>
      <c r="K39" s="42" t="s">
        <v>25</v>
      </c>
    </row>
    <row r="40" spans="1:11" s="34" customFormat="1" ht="100" x14ac:dyDescent="0.25">
      <c r="A40" s="36"/>
      <c r="B40" s="17" t="s">
        <v>145</v>
      </c>
      <c r="C40" s="37" t="s">
        <v>82</v>
      </c>
      <c r="D40" s="37" t="s">
        <v>83</v>
      </c>
      <c r="E40" s="38" t="s">
        <v>84</v>
      </c>
      <c r="F40" s="39" t="s">
        <v>52</v>
      </c>
      <c r="G40" s="40" t="s">
        <v>52</v>
      </c>
      <c r="H40" s="15" t="s">
        <v>52</v>
      </c>
      <c r="I40" s="41" t="s">
        <v>110</v>
      </c>
      <c r="J40" s="17" t="s">
        <v>85</v>
      </c>
      <c r="K40" s="42" t="s">
        <v>52</v>
      </c>
    </row>
    <row r="41" spans="1:11" s="34" customFormat="1" ht="87.5" x14ac:dyDescent="0.25">
      <c r="A41" s="36"/>
      <c r="B41" s="17" t="s">
        <v>74</v>
      </c>
      <c r="C41" s="37" t="s">
        <v>86</v>
      </c>
      <c r="D41" s="37" t="s">
        <v>83</v>
      </c>
      <c r="E41" s="38" t="s">
        <v>73</v>
      </c>
      <c r="F41" s="39" t="s">
        <v>25</v>
      </c>
      <c r="G41" s="40" t="s">
        <v>25</v>
      </c>
      <c r="H41" s="15" t="s">
        <v>87</v>
      </c>
      <c r="I41" s="18" t="s">
        <v>138</v>
      </c>
      <c r="J41" s="17" t="s">
        <v>88</v>
      </c>
      <c r="K41" s="42" t="s">
        <v>25</v>
      </c>
    </row>
    <row r="42" spans="1:11" s="34" customFormat="1" ht="162.5" x14ac:dyDescent="0.25">
      <c r="A42" s="36"/>
      <c r="B42" s="17" t="s">
        <v>89</v>
      </c>
      <c r="C42" s="37" t="s">
        <v>111</v>
      </c>
      <c r="D42" s="37" t="s">
        <v>91</v>
      </c>
      <c r="E42" s="38" t="s">
        <v>90</v>
      </c>
      <c r="F42" s="19" t="s">
        <v>26</v>
      </c>
      <c r="G42" s="20" t="s">
        <v>26</v>
      </c>
      <c r="H42" s="21" t="s">
        <v>26</v>
      </c>
      <c r="I42" s="18" t="s">
        <v>139</v>
      </c>
      <c r="J42" s="16" t="s">
        <v>149</v>
      </c>
      <c r="K42" s="42" t="s">
        <v>25</v>
      </c>
    </row>
    <row r="43" spans="1:11" s="34" customFormat="1" ht="87.5" x14ac:dyDescent="0.25">
      <c r="A43" s="36"/>
      <c r="B43" s="17" t="s">
        <v>89</v>
      </c>
      <c r="C43" s="37" t="s">
        <v>111</v>
      </c>
      <c r="D43" s="37" t="s">
        <v>92</v>
      </c>
      <c r="E43" s="38" t="s">
        <v>93</v>
      </c>
      <c r="F43" s="19" t="s">
        <v>26</v>
      </c>
      <c r="G43" s="20" t="s">
        <v>26</v>
      </c>
      <c r="H43" s="21" t="s">
        <v>26</v>
      </c>
      <c r="I43" s="18" t="s">
        <v>151</v>
      </c>
      <c r="J43" s="16" t="s">
        <v>73</v>
      </c>
      <c r="K43" s="42" t="s">
        <v>25</v>
      </c>
    </row>
    <row r="44" spans="1:11" s="34" customFormat="1" ht="87.5" x14ac:dyDescent="0.25">
      <c r="A44" s="36"/>
      <c r="B44" s="17" t="s">
        <v>94</v>
      </c>
      <c r="C44" s="37" t="s">
        <v>111</v>
      </c>
      <c r="D44" s="37" t="s">
        <v>95</v>
      </c>
      <c r="E44" s="38" t="s">
        <v>96</v>
      </c>
      <c r="F44" s="19" t="s">
        <v>26</v>
      </c>
      <c r="G44" s="20" t="s">
        <v>26</v>
      </c>
      <c r="H44" s="21" t="s">
        <v>26</v>
      </c>
      <c r="I44" s="18" t="s">
        <v>151</v>
      </c>
      <c r="J44" s="16" t="s">
        <v>73</v>
      </c>
      <c r="K44" s="42" t="s">
        <v>25</v>
      </c>
    </row>
    <row r="45" spans="1:11" s="34" customFormat="1" ht="87.5" x14ac:dyDescent="0.25">
      <c r="A45" s="36"/>
      <c r="B45" s="17" t="s">
        <v>97</v>
      </c>
      <c r="C45" s="37" t="s">
        <v>111</v>
      </c>
      <c r="D45" s="37" t="s">
        <v>98</v>
      </c>
      <c r="E45" s="38" t="s">
        <v>99</v>
      </c>
      <c r="F45" s="21" t="s">
        <v>26</v>
      </c>
      <c r="G45" s="20" t="s">
        <v>26</v>
      </c>
      <c r="H45" s="21" t="s">
        <v>26</v>
      </c>
      <c r="I45" s="18" t="s">
        <v>151</v>
      </c>
      <c r="J45" s="16" t="s">
        <v>51</v>
      </c>
      <c r="K45" s="42" t="s">
        <v>25</v>
      </c>
    </row>
    <row r="46" spans="1:11" s="34" customFormat="1" ht="62.5" x14ac:dyDescent="0.25">
      <c r="A46" s="36"/>
      <c r="B46" s="17" t="s">
        <v>112</v>
      </c>
      <c r="C46" s="37" t="s">
        <v>113</v>
      </c>
      <c r="D46" s="37" t="s">
        <v>114</v>
      </c>
      <c r="E46" s="38" t="s">
        <v>115</v>
      </c>
      <c r="F46" s="39" t="s">
        <v>25</v>
      </c>
      <c r="G46" s="40" t="s">
        <v>25</v>
      </c>
      <c r="H46" s="15" t="s">
        <v>25</v>
      </c>
      <c r="I46" s="41" t="s">
        <v>116</v>
      </c>
      <c r="J46" s="17" t="s">
        <v>140</v>
      </c>
      <c r="K46" s="42" t="s">
        <v>52</v>
      </c>
    </row>
    <row r="47" spans="1:11" s="34" customFormat="1" ht="75" x14ac:dyDescent="0.25">
      <c r="A47" s="36"/>
      <c r="B47" s="17" t="s">
        <v>45</v>
      </c>
      <c r="C47" s="37" t="s">
        <v>117</v>
      </c>
      <c r="D47" s="37" t="s">
        <v>118</v>
      </c>
      <c r="E47" s="38" t="s">
        <v>119</v>
      </c>
      <c r="F47" s="39" t="s">
        <v>25</v>
      </c>
      <c r="G47" s="40" t="s">
        <v>25</v>
      </c>
      <c r="H47" s="15" t="s">
        <v>25</v>
      </c>
      <c r="I47" s="41" t="s">
        <v>116</v>
      </c>
      <c r="J47" s="17" t="s">
        <v>141</v>
      </c>
      <c r="K47" s="42" t="s">
        <v>52</v>
      </c>
    </row>
    <row r="48" spans="1:11" s="34" customFormat="1" ht="138" thickBot="1" x14ac:dyDescent="0.3">
      <c r="A48" s="36"/>
      <c r="B48" s="16" t="s">
        <v>142</v>
      </c>
      <c r="C48" s="22" t="s">
        <v>100</v>
      </c>
      <c r="D48" s="22" t="s">
        <v>101</v>
      </c>
      <c r="E48" s="23" t="s">
        <v>100</v>
      </c>
      <c r="F48" s="19" t="s">
        <v>25</v>
      </c>
      <c r="G48" s="20" t="s">
        <v>26</v>
      </c>
      <c r="H48" s="24" t="s">
        <v>26</v>
      </c>
      <c r="I48" s="25" t="s">
        <v>130</v>
      </c>
      <c r="J48" s="16" t="s">
        <v>150</v>
      </c>
      <c r="K48" s="26" t="s">
        <v>25</v>
      </c>
    </row>
    <row r="49" spans="1:11" s="34" customFormat="1" ht="13" thickTop="1" x14ac:dyDescent="0.25">
      <c r="A49" s="44"/>
      <c r="B49" s="45"/>
      <c r="C49" s="45"/>
      <c r="D49" s="45"/>
      <c r="E49" s="45"/>
      <c r="F49" s="46"/>
      <c r="G49" s="46"/>
      <c r="H49" s="46"/>
      <c r="I49" s="46"/>
      <c r="J49" s="45"/>
      <c r="K49" s="45"/>
    </row>
    <row r="50" spans="1:11" s="34" customFormat="1" ht="13" x14ac:dyDescent="0.3">
      <c r="A50" s="44"/>
      <c r="B50" s="47" t="s">
        <v>28</v>
      </c>
      <c r="C50" s="48" t="s">
        <v>29</v>
      </c>
      <c r="D50" s="48"/>
      <c r="E50" s="48"/>
      <c r="F50" s="48"/>
      <c r="G50" s="48"/>
      <c r="H50" s="49"/>
      <c r="I50" s="48"/>
      <c r="J50" s="48"/>
      <c r="K50" s="35"/>
    </row>
    <row r="51" spans="1:11" s="34" customFormat="1" ht="13" x14ac:dyDescent="0.3">
      <c r="A51" s="44"/>
      <c r="B51" s="49"/>
      <c r="C51" s="48" t="s">
        <v>30</v>
      </c>
      <c r="D51" s="48"/>
      <c r="E51" s="48"/>
      <c r="F51" s="48"/>
      <c r="G51" s="48"/>
      <c r="H51" s="49"/>
      <c r="I51" s="48"/>
      <c r="J51" s="48"/>
      <c r="K51" s="35"/>
    </row>
    <row r="52" spans="1:11" s="34" customFormat="1" ht="13" x14ac:dyDescent="0.3">
      <c r="A52" s="44"/>
      <c r="B52" s="49"/>
      <c r="C52" s="48"/>
      <c r="D52" s="48"/>
      <c r="E52" s="48"/>
      <c r="F52" s="48"/>
      <c r="G52" s="48"/>
      <c r="H52" s="49"/>
      <c r="I52" s="48"/>
      <c r="J52" s="48"/>
      <c r="K52" s="35"/>
    </row>
    <row r="53" spans="1:11" s="34" customFormat="1" ht="13" x14ac:dyDescent="0.3">
      <c r="A53" s="44"/>
      <c r="B53" s="49"/>
      <c r="C53" s="48"/>
      <c r="D53" s="48"/>
      <c r="E53" s="48"/>
      <c r="F53" s="48"/>
      <c r="G53" s="48"/>
      <c r="H53" s="49"/>
      <c r="I53" s="48"/>
      <c r="J53" s="48"/>
      <c r="K53" s="35"/>
    </row>
    <row r="54" spans="1:11" s="34" customFormat="1" x14ac:dyDescent="0.25">
      <c r="A54" s="44"/>
      <c r="B54" s="35"/>
      <c r="C54" s="35"/>
      <c r="D54" s="35"/>
      <c r="E54" s="35"/>
      <c r="F54" s="50"/>
      <c r="G54" s="50"/>
      <c r="H54" s="50"/>
      <c r="I54" s="50"/>
      <c r="J54" s="35"/>
      <c r="K54" s="35"/>
    </row>
    <row r="55" spans="1:11" s="34" customFormat="1" ht="13" x14ac:dyDescent="0.3">
      <c r="A55" s="44"/>
      <c r="B55" s="35"/>
      <c r="C55" s="51" t="s">
        <v>24</v>
      </c>
      <c r="D55" s="51" t="s">
        <v>25</v>
      </c>
      <c r="E55" s="51" t="s">
        <v>26</v>
      </c>
      <c r="F55" s="51" t="s">
        <v>27</v>
      </c>
      <c r="G55" s="50"/>
      <c r="H55" s="50"/>
      <c r="I55" s="50"/>
      <c r="J55" s="35"/>
      <c r="K55" s="35"/>
    </row>
    <row r="56" spans="1:11" s="34" customFormat="1" ht="13" x14ac:dyDescent="0.3">
      <c r="A56" s="44"/>
      <c r="B56" s="52" t="s">
        <v>27</v>
      </c>
      <c r="C56" s="53">
        <v>4</v>
      </c>
      <c r="D56" s="54">
        <v>8</v>
      </c>
      <c r="E56" s="55">
        <v>12</v>
      </c>
      <c r="F56" s="56">
        <v>16</v>
      </c>
      <c r="G56" s="50"/>
      <c r="H56" s="50"/>
      <c r="I56" s="50"/>
      <c r="J56" s="35"/>
      <c r="K56" s="35"/>
    </row>
    <row r="57" spans="1:11" s="34" customFormat="1" ht="13" x14ac:dyDescent="0.3">
      <c r="A57" s="44"/>
      <c r="B57" s="52" t="s">
        <v>26</v>
      </c>
      <c r="C57" s="53">
        <v>3</v>
      </c>
      <c r="D57" s="54">
        <v>6</v>
      </c>
      <c r="E57" s="57">
        <v>9</v>
      </c>
      <c r="F57" s="56">
        <v>12</v>
      </c>
      <c r="G57" s="50"/>
      <c r="H57" s="50"/>
      <c r="I57" s="50"/>
      <c r="J57" s="35"/>
      <c r="K57" s="35"/>
    </row>
    <row r="58" spans="1:11" s="34" customFormat="1" ht="13" x14ac:dyDescent="0.3">
      <c r="A58" s="44"/>
      <c r="B58" s="52" t="s">
        <v>25</v>
      </c>
      <c r="C58" s="53">
        <v>2</v>
      </c>
      <c r="D58" s="53">
        <v>4</v>
      </c>
      <c r="E58" s="57">
        <v>6</v>
      </c>
      <c r="F58" s="54">
        <v>8</v>
      </c>
      <c r="G58" s="50"/>
      <c r="H58" s="50"/>
      <c r="I58" s="50"/>
      <c r="J58" s="35"/>
      <c r="K58" s="35"/>
    </row>
    <row r="59" spans="1:11" s="34" customFormat="1" ht="13" x14ac:dyDescent="0.3">
      <c r="A59" s="44"/>
      <c r="B59" s="52" t="s">
        <v>24</v>
      </c>
      <c r="C59" s="53">
        <v>1</v>
      </c>
      <c r="D59" s="53">
        <v>2</v>
      </c>
      <c r="E59" s="58">
        <v>3</v>
      </c>
      <c r="F59" s="53">
        <v>4</v>
      </c>
      <c r="G59" s="50"/>
      <c r="H59" s="50"/>
      <c r="I59" s="50"/>
      <c r="J59" s="35"/>
      <c r="K59" s="35"/>
    </row>
    <row r="60" spans="1:11" s="34" customFormat="1" x14ac:dyDescent="0.25">
      <c r="A60" s="44"/>
      <c r="B60" s="59"/>
      <c r="C60" s="50"/>
      <c r="D60" s="50"/>
      <c r="E60" s="59"/>
      <c r="F60" s="50"/>
      <c r="G60" s="50"/>
      <c r="H60" s="50"/>
      <c r="I60" s="50"/>
      <c r="J60" s="35"/>
      <c r="K60" s="35"/>
    </row>
    <row r="61" spans="1:11" s="34" customFormat="1" x14ac:dyDescent="0.25">
      <c r="A61" s="44"/>
      <c r="B61" s="35"/>
      <c r="C61" s="35"/>
      <c r="D61" s="35"/>
      <c r="E61" s="35"/>
      <c r="F61" s="50"/>
      <c r="G61" s="50"/>
      <c r="H61" s="50"/>
      <c r="I61" s="50"/>
      <c r="J61" s="35"/>
      <c r="K61" s="35"/>
    </row>
    <row r="62" spans="1:11" s="34" customFormat="1" x14ac:dyDescent="0.25">
      <c r="A62" s="44"/>
      <c r="B62" s="35"/>
      <c r="C62" s="35"/>
      <c r="D62" s="35"/>
      <c r="E62" s="35"/>
      <c r="F62" s="50"/>
      <c r="G62" s="50"/>
      <c r="H62" s="50"/>
      <c r="I62" s="50"/>
      <c r="J62" s="35"/>
      <c r="K62" s="35"/>
    </row>
    <row r="63" spans="1:11" s="34" customFormat="1" x14ac:dyDescent="0.25">
      <c r="A63" s="44"/>
      <c r="B63" s="35"/>
      <c r="C63" s="35"/>
      <c r="D63" s="35"/>
      <c r="E63" s="35"/>
      <c r="F63" s="50" t="s">
        <v>24</v>
      </c>
      <c r="G63" s="50"/>
      <c r="H63" s="60">
        <f>IF(F38="",0,IF(F38="Very low",1,IF(F38="Low",2,IF(F38="Medium",3,IF(F38="High",4,F40)))))</f>
        <v>2</v>
      </c>
      <c r="I63" s="60">
        <f>IF(G38="",0,IF(G38="Very low",1,IF(G38="Low",2,IF(G38="Medium",3,IF(G38="High",4,G40)))))</f>
        <v>2</v>
      </c>
      <c r="J63" s="61">
        <f>IF(H63*I63=0,"",IF(H63*I63&gt;0.5,H63*I63))</f>
        <v>4</v>
      </c>
      <c r="K63" s="35" t="str">
        <f>IF(J63="","",IF(J63&lt;5, "Low",IF(J63&lt;11,"Medium",IF(J63&gt;11,"High"))))</f>
        <v>Low</v>
      </c>
    </row>
    <row r="64" spans="1:11" s="34" customFormat="1" x14ac:dyDescent="0.25">
      <c r="A64" s="44"/>
      <c r="B64" s="35"/>
      <c r="C64" s="35"/>
      <c r="D64" s="35"/>
      <c r="E64" s="35"/>
      <c r="F64" s="50" t="s">
        <v>25</v>
      </c>
      <c r="G64" s="50"/>
      <c r="H64" s="60">
        <f>IF(F40="",0,IF(F40="Very low",1,IF(F40="Low",2,IF(F40="Medium",3,IF(F40="High",4,#REF!)))))</f>
        <v>1</v>
      </c>
      <c r="I64" s="60">
        <f>IF(G40="",0,IF(G40="Very low",1,IF(G40="Low",2,IF(G40="Medium",3,IF(G40="High",4,#REF!)))))</f>
        <v>1</v>
      </c>
      <c r="J64" s="61">
        <f t="shared" ref="J64:J82" si="0">IF(H64*I64=0,"",IF(H64*I64&gt;0.5,H64*I64))</f>
        <v>1</v>
      </c>
      <c r="K64" s="35" t="str">
        <f t="shared" ref="K64:K82" si="1">IF(J64="","",IF(J64&lt;5, "Low",IF(J64&lt;11,"Medium",IF(J64&gt;11,"High"))))</f>
        <v>Low</v>
      </c>
    </row>
    <row r="65" spans="1:11" s="34" customFormat="1" x14ac:dyDescent="0.25">
      <c r="A65" s="44"/>
      <c r="B65" s="35"/>
      <c r="C65" s="35"/>
      <c r="D65" s="35"/>
      <c r="E65" s="35"/>
      <c r="F65" s="50" t="s">
        <v>26</v>
      </c>
      <c r="G65" s="50"/>
      <c r="H65" s="60" t="e">
        <f>IF(#REF!="",0,IF(#REF!="Very low",1,IF(#REF!="Low",2,IF(#REF!="Medium",3,IF(#REF!="High",4,#REF!)))))</f>
        <v>#REF!</v>
      </c>
      <c r="I65" s="60" t="e">
        <f>IF(#REF!="",0,IF(#REF!="Very low",1,IF(#REF!="Low",2,IF(#REF!="Medium",3,IF(#REF!="High",4,#REF!)))))</f>
        <v>#REF!</v>
      </c>
      <c r="J65" s="61" t="e">
        <f t="shared" si="0"/>
        <v>#REF!</v>
      </c>
      <c r="K65" s="35" t="e">
        <f t="shared" si="1"/>
        <v>#REF!</v>
      </c>
    </row>
    <row r="66" spans="1:11" s="34" customFormat="1" x14ac:dyDescent="0.25">
      <c r="A66" s="44"/>
      <c r="B66" s="35"/>
      <c r="C66" s="35"/>
      <c r="D66" s="35"/>
      <c r="E66" s="35"/>
      <c r="F66" s="50" t="s">
        <v>27</v>
      </c>
      <c r="G66" s="50"/>
      <c r="H66" s="60" t="e">
        <f>IF(#REF!="",0,IF(#REF!="Very low",1,IF(#REF!="Low",2,IF(#REF!="Medium",3,IF(#REF!="High",4,F29)))))</f>
        <v>#REF!</v>
      </c>
      <c r="I66" s="60" t="e">
        <f>IF(#REF!="",0,IF(#REF!="Very low",1,IF(#REF!="Low",2,IF(#REF!="Medium",3,IF(#REF!="High",4,G29)))))</f>
        <v>#REF!</v>
      </c>
      <c r="J66" s="61" t="e">
        <f t="shared" si="0"/>
        <v>#REF!</v>
      </c>
      <c r="K66" s="35" t="e">
        <f t="shared" si="1"/>
        <v>#REF!</v>
      </c>
    </row>
    <row r="67" spans="1:11" s="34" customFormat="1" x14ac:dyDescent="0.25">
      <c r="A67" s="44"/>
      <c r="B67" s="35"/>
      <c r="C67" s="35"/>
      <c r="D67" s="35"/>
      <c r="E67" s="35"/>
      <c r="F67" s="50"/>
      <c r="G67" s="50"/>
      <c r="H67" s="60">
        <f>IF(F29="",0,IF(F29="Very low",1,IF(F29="Low",2,IF(F29="Medium",3,IF(F29="High",4,F30)))))</f>
        <v>2</v>
      </c>
      <c r="I67" s="60">
        <f>IF(G29="",0,IF(G29="Very low",1,IF(G29="Low",2,IF(G29="Medium",3,IF(G29="High",4,G30)))))</f>
        <v>3</v>
      </c>
      <c r="J67" s="61">
        <f t="shared" si="0"/>
        <v>6</v>
      </c>
      <c r="K67" s="35" t="str">
        <f t="shared" si="1"/>
        <v>Medium</v>
      </c>
    </row>
    <row r="68" spans="1:11" s="34" customFormat="1" x14ac:dyDescent="0.25">
      <c r="A68" s="44"/>
      <c r="B68" s="35"/>
      <c r="C68" s="35"/>
      <c r="D68" s="35"/>
      <c r="E68" s="35"/>
      <c r="F68" s="50"/>
      <c r="G68" s="50"/>
      <c r="H68" s="60">
        <f>IF(F30="",0,IF(F30="Very low",1,IF(F30="Low",2,IF(F30="Medium",3,IF(F30="High",4,#REF!)))))</f>
        <v>2</v>
      </c>
      <c r="I68" s="60">
        <f>IF(G30="",0,IF(G30="Very low",1,IF(G30="Low",2,IF(G30="Medium",3,IF(G30="High",4,#REF!)))))</f>
        <v>2</v>
      </c>
      <c r="J68" s="61">
        <f t="shared" si="0"/>
        <v>4</v>
      </c>
      <c r="K68" s="35" t="str">
        <f t="shared" si="1"/>
        <v>Low</v>
      </c>
    </row>
    <row r="69" spans="1:11" s="34" customFormat="1" x14ac:dyDescent="0.25">
      <c r="A69" s="44"/>
      <c r="B69" s="35"/>
      <c r="C69" s="35"/>
      <c r="D69" s="35"/>
      <c r="E69" s="35"/>
      <c r="F69" s="50"/>
      <c r="G69" s="50"/>
      <c r="H69" s="60" t="e">
        <f>IF(#REF!="",0,IF(#REF!="Very low",1,IF(#REF!="Low",2,IF(#REF!="Medium",3,IF(#REF!="High",4,F32)))))</f>
        <v>#REF!</v>
      </c>
      <c r="I69" s="60" t="e">
        <f>IF(#REF!="",0,IF(#REF!="Very low",1,IF(#REF!="Low",2,IF(#REF!="Medium",3,IF(#REF!="High",4,G32)))))</f>
        <v>#REF!</v>
      </c>
      <c r="J69" s="61" t="e">
        <f t="shared" si="0"/>
        <v>#REF!</v>
      </c>
      <c r="K69" s="35" t="e">
        <f t="shared" si="1"/>
        <v>#REF!</v>
      </c>
    </row>
    <row r="70" spans="1:11" s="34" customFormat="1" x14ac:dyDescent="0.25">
      <c r="A70" s="44"/>
      <c r="B70" s="35"/>
      <c r="C70" s="35"/>
      <c r="D70" s="35"/>
      <c r="E70" s="35"/>
      <c r="F70" s="50"/>
      <c r="G70" s="50"/>
      <c r="H70" s="60">
        <f>IF(F32="",0,IF(F32="Very low",1,IF(F32="Low",2,IF(F32="Medium",3,IF(F32="High",4,#REF!)))))</f>
        <v>2</v>
      </c>
      <c r="I70" s="60">
        <f>IF(G32="",0,IF(G32="Very low",1,IF(G32="Low",2,IF(G32="Medium",3,IF(G32="High",4,#REF!)))))</f>
        <v>2</v>
      </c>
      <c r="J70" s="61">
        <f t="shared" si="0"/>
        <v>4</v>
      </c>
      <c r="K70" s="35" t="str">
        <f t="shared" si="1"/>
        <v>Low</v>
      </c>
    </row>
    <row r="71" spans="1:11" s="34" customFormat="1" x14ac:dyDescent="0.25">
      <c r="A71" s="44"/>
      <c r="B71" s="35"/>
      <c r="C71" s="50" t="s">
        <v>24</v>
      </c>
      <c r="D71" s="50" t="s">
        <v>25</v>
      </c>
      <c r="E71" s="50" t="s">
        <v>26</v>
      </c>
      <c r="F71" s="50" t="s">
        <v>27</v>
      </c>
      <c r="G71" s="50"/>
      <c r="H71" s="60" t="e">
        <f>IF(#REF!="",0,IF(#REF!="Very low",1,IF(#REF!="Low",2,IF(#REF!="Medium",3,IF(#REF!="High",4,#REF!)))))</f>
        <v>#REF!</v>
      </c>
      <c r="I71" s="60" t="e">
        <f>IF(#REF!="",0,IF(#REF!="Very low",1,IF(#REF!="Low",2,IF(#REF!="Medium",3,IF(#REF!="High",4,#REF!)))))</f>
        <v>#REF!</v>
      </c>
      <c r="J71" s="61" t="e">
        <f t="shared" si="0"/>
        <v>#REF!</v>
      </c>
      <c r="K71" s="35" t="e">
        <f t="shared" si="1"/>
        <v>#REF!</v>
      </c>
    </row>
    <row r="72" spans="1:11" s="34" customFormat="1" x14ac:dyDescent="0.25">
      <c r="A72" s="44"/>
      <c r="B72" s="50" t="s">
        <v>24</v>
      </c>
      <c r="C72" s="53">
        <v>1</v>
      </c>
      <c r="D72" s="53">
        <v>2</v>
      </c>
      <c r="E72" s="58">
        <v>3</v>
      </c>
      <c r="F72" s="53">
        <v>4</v>
      </c>
      <c r="G72" s="50"/>
      <c r="H72" s="60" t="e">
        <f>IF(#REF!="",0,IF(#REF!="Very low",1,IF(#REF!="Low",2,IF(#REF!="Medium",3,IF(#REF!="High",4,F33)))))</f>
        <v>#REF!</v>
      </c>
      <c r="I72" s="60" t="e">
        <f>IF(#REF!="",0,IF(#REF!="Very low",1,IF(#REF!="Low",2,IF(#REF!="Medium",3,IF(#REF!="High",4,G33)))))</f>
        <v>#REF!</v>
      </c>
      <c r="J72" s="61" t="e">
        <f t="shared" si="0"/>
        <v>#REF!</v>
      </c>
      <c r="K72" s="35" t="e">
        <f t="shared" si="1"/>
        <v>#REF!</v>
      </c>
    </row>
    <row r="73" spans="1:11" s="34" customFormat="1" x14ac:dyDescent="0.25">
      <c r="A73" s="44"/>
      <c r="B73" s="50" t="s">
        <v>25</v>
      </c>
      <c r="C73" s="53">
        <v>2</v>
      </c>
      <c r="D73" s="53">
        <v>4</v>
      </c>
      <c r="E73" s="57">
        <v>6</v>
      </c>
      <c r="F73" s="54">
        <v>8</v>
      </c>
      <c r="G73" s="50"/>
      <c r="H73" s="60">
        <f>IF(F33="",0,IF(F33="Very low",1,IF(F33="Low",2,IF(F33="Medium",3,IF(F33="High",4,#REF!)))))</f>
        <v>3</v>
      </c>
      <c r="I73" s="60">
        <f>IF(G33="",0,IF(G33="Very low",1,IF(G33="Low",2,IF(G33="Medium",3,IF(G33="High",4,#REF!)))))</f>
        <v>3</v>
      </c>
      <c r="J73" s="61">
        <f t="shared" si="0"/>
        <v>9</v>
      </c>
      <c r="K73" s="35" t="str">
        <f t="shared" si="1"/>
        <v>Medium</v>
      </c>
    </row>
    <row r="74" spans="1:11" s="34" customFormat="1" x14ac:dyDescent="0.25">
      <c r="A74" s="44"/>
      <c r="B74" s="50" t="s">
        <v>26</v>
      </c>
      <c r="C74" s="53">
        <v>3</v>
      </c>
      <c r="D74" s="54">
        <v>6</v>
      </c>
      <c r="E74" s="57">
        <v>9</v>
      </c>
      <c r="F74" s="56">
        <v>12</v>
      </c>
      <c r="G74" s="50"/>
      <c r="H74" s="60" t="e">
        <f>IF(#REF!="",0,IF(#REF!="Very low",1,IF(#REF!="Low",2,IF(#REF!="Medium",3,IF(#REF!="High",4,#REF!)))))</f>
        <v>#REF!</v>
      </c>
      <c r="I74" s="60" t="e">
        <f>IF(#REF!="",0,IF(#REF!="Very low",1,IF(#REF!="Low",2,IF(#REF!="Medium",3,IF(#REF!="High",4,#REF!)))))</f>
        <v>#REF!</v>
      </c>
      <c r="J74" s="61" t="e">
        <f t="shared" si="0"/>
        <v>#REF!</v>
      </c>
      <c r="K74" s="35" t="e">
        <f t="shared" si="1"/>
        <v>#REF!</v>
      </c>
    </row>
    <row r="75" spans="1:11" s="34" customFormat="1" x14ac:dyDescent="0.25">
      <c r="A75" s="44"/>
      <c r="B75" s="50" t="s">
        <v>27</v>
      </c>
      <c r="C75" s="53">
        <v>4</v>
      </c>
      <c r="D75" s="54">
        <v>8</v>
      </c>
      <c r="E75" s="55">
        <v>12</v>
      </c>
      <c r="F75" s="56">
        <v>16</v>
      </c>
      <c r="G75" s="50"/>
      <c r="H75" s="60" t="e">
        <f>IF(#REF!="",0,IF(#REF!="Very low",1,IF(#REF!="Low",2,IF(#REF!="Medium",3,IF(#REF!="High",4,#REF!)))))</f>
        <v>#REF!</v>
      </c>
      <c r="I75" s="60" t="e">
        <f>IF(#REF!="",0,IF(#REF!="Very low",1,IF(#REF!="Low",2,IF(#REF!="Medium",3,IF(#REF!="High",4,#REF!)))))</f>
        <v>#REF!</v>
      </c>
      <c r="J75" s="61" t="e">
        <f t="shared" si="0"/>
        <v>#REF!</v>
      </c>
      <c r="K75" s="35" t="e">
        <f t="shared" si="1"/>
        <v>#REF!</v>
      </c>
    </row>
    <row r="76" spans="1:11" s="34" customFormat="1" x14ac:dyDescent="0.25">
      <c r="A76" s="44"/>
      <c r="B76" s="50"/>
      <c r="C76" s="50"/>
      <c r="D76" s="50"/>
      <c r="F76" s="50"/>
      <c r="G76" s="50"/>
      <c r="H76" s="60" t="e">
        <f>IF(#REF!="",0,IF(#REF!="Very low",1,IF(#REF!="Low",2,IF(#REF!="Medium",3,IF(#REF!="High",4,#REF!)))))</f>
        <v>#REF!</v>
      </c>
      <c r="I76" s="60" t="e">
        <f>IF(#REF!="",0,IF(#REF!="Very low",1,IF(#REF!="Low",2,IF(#REF!="Medium",3,IF(#REF!="High",4,#REF!)))))</f>
        <v>#REF!</v>
      </c>
      <c r="J76" s="61" t="e">
        <f t="shared" si="0"/>
        <v>#REF!</v>
      </c>
      <c r="K76" s="35" t="e">
        <f t="shared" si="1"/>
        <v>#REF!</v>
      </c>
    </row>
    <row r="77" spans="1:11" s="34" customFormat="1" x14ac:dyDescent="0.25">
      <c r="A77" s="44"/>
      <c r="B77" s="35"/>
      <c r="C77" s="35"/>
      <c r="D77" s="35"/>
      <c r="E77" s="35"/>
      <c r="F77" s="50"/>
      <c r="G77" s="50"/>
      <c r="H77" s="60" t="e">
        <f>IF(#REF!="",0,IF(#REF!="Very low",1,IF(#REF!="Low",2,IF(#REF!="Medium",3,IF(#REF!="High",4,#REF!)))))</f>
        <v>#REF!</v>
      </c>
      <c r="I77" s="60" t="e">
        <f>IF(#REF!="",0,IF(#REF!="Very low",1,IF(#REF!="Low",2,IF(#REF!="Medium",3,IF(#REF!="High",4,#REF!)))))</f>
        <v>#REF!</v>
      </c>
      <c r="J77" s="61" t="e">
        <f t="shared" si="0"/>
        <v>#REF!</v>
      </c>
      <c r="K77" s="35" t="e">
        <f t="shared" si="1"/>
        <v>#REF!</v>
      </c>
    </row>
    <row r="78" spans="1:11" s="34" customFormat="1" x14ac:dyDescent="0.25">
      <c r="A78" s="44"/>
      <c r="B78" s="35"/>
      <c r="C78" s="35"/>
      <c r="D78" s="35"/>
      <c r="E78" s="35"/>
      <c r="F78" s="50"/>
      <c r="G78" s="50"/>
      <c r="H78" s="60" t="e">
        <f>IF(#REF!="",0,IF(#REF!="Very low",1,IF(#REF!="Low",2,IF(#REF!="Medium",3,IF(#REF!="High",4,#REF!)))))</f>
        <v>#REF!</v>
      </c>
      <c r="I78" s="60" t="e">
        <f>IF(#REF!="",0,IF(#REF!="Very low",1,IF(#REF!="Low",2,IF(#REF!="Medium",3,IF(#REF!="High",4,#REF!)))))</f>
        <v>#REF!</v>
      </c>
      <c r="J78" s="61" t="e">
        <f t="shared" si="0"/>
        <v>#REF!</v>
      </c>
      <c r="K78" s="35" t="e">
        <f t="shared" si="1"/>
        <v>#REF!</v>
      </c>
    </row>
    <row r="79" spans="1:11" s="34" customFormat="1" x14ac:dyDescent="0.25">
      <c r="A79" s="44"/>
      <c r="B79" s="35"/>
      <c r="C79" s="35"/>
      <c r="D79" s="35"/>
      <c r="E79" s="35"/>
      <c r="F79" s="50"/>
      <c r="G79" s="50"/>
      <c r="H79" s="60" t="e">
        <f>IF(#REF!="",0,IF(#REF!="Very low",1,IF(#REF!="Low",2,IF(#REF!="Medium",3,IF(#REF!="High",4,#REF!)))))</f>
        <v>#REF!</v>
      </c>
      <c r="I79" s="60" t="e">
        <f>IF(#REF!="",0,IF(#REF!="Very low",1,IF(#REF!="Low",2,IF(#REF!="Medium",3,IF(#REF!="High",4,#REF!)))))</f>
        <v>#REF!</v>
      </c>
      <c r="J79" s="61" t="e">
        <f t="shared" si="0"/>
        <v>#REF!</v>
      </c>
      <c r="K79" s="35" t="e">
        <f t="shared" si="1"/>
        <v>#REF!</v>
      </c>
    </row>
    <row r="80" spans="1:11" s="34" customFormat="1" x14ac:dyDescent="0.25">
      <c r="A80" s="44"/>
      <c r="B80" s="35"/>
      <c r="C80" s="35"/>
      <c r="D80" s="35"/>
      <c r="E80" s="35"/>
      <c r="F80" s="50"/>
      <c r="G80" s="50"/>
      <c r="H80" s="60" t="e">
        <f>IF(#REF!="",0,IF(#REF!="Very low",1,IF(#REF!="Low",2,IF(#REF!="Medium",3,IF(#REF!="High",4,#REF!)))))</f>
        <v>#REF!</v>
      </c>
      <c r="I80" s="60" t="e">
        <f>IF(#REF!="",0,IF(#REF!="Very low",1,IF(#REF!="Low",2,IF(#REF!="Medium",3,IF(#REF!="High",4,#REF!)))))</f>
        <v>#REF!</v>
      </c>
      <c r="J80" s="61" t="e">
        <f t="shared" si="0"/>
        <v>#REF!</v>
      </c>
      <c r="K80" s="35" t="e">
        <f t="shared" si="1"/>
        <v>#REF!</v>
      </c>
    </row>
    <row r="81" spans="1:11" s="34" customFormat="1" x14ac:dyDescent="0.25">
      <c r="A81" s="44"/>
      <c r="B81" s="35"/>
      <c r="C81" s="35"/>
      <c r="D81" s="35"/>
      <c r="E81" s="35"/>
      <c r="F81" s="50"/>
      <c r="G81" s="50"/>
      <c r="H81" s="60" t="e">
        <f>IF(#REF!="",0,IF(#REF!="Very low",1,IF(#REF!="Low",2,IF(#REF!="Medium",3,IF(#REF!="High",4,#REF!)))))</f>
        <v>#REF!</v>
      </c>
      <c r="I81" s="60" t="e">
        <f>IF(#REF!="",0,IF(#REF!="Very low",1,IF(#REF!="Low",2,IF(#REF!="Medium",3,IF(#REF!="High",4,#REF!)))))</f>
        <v>#REF!</v>
      </c>
      <c r="J81" s="61" t="e">
        <f t="shared" si="0"/>
        <v>#REF!</v>
      </c>
      <c r="K81" s="35" t="e">
        <f t="shared" si="1"/>
        <v>#REF!</v>
      </c>
    </row>
    <row r="82" spans="1:11" s="34" customFormat="1" x14ac:dyDescent="0.25">
      <c r="A82" s="44"/>
      <c r="B82" s="35"/>
      <c r="C82" s="35"/>
      <c r="D82" s="35"/>
      <c r="E82" s="35"/>
      <c r="F82" s="50"/>
      <c r="G82" s="50"/>
      <c r="H82" s="60" t="e">
        <f>IF(#REF!="",0,IF(#REF!="Very low",1,IF(#REF!="Low",2,IF(#REF!="Medium",3,IF(#REF!="High",4,F49)))))</f>
        <v>#REF!</v>
      </c>
      <c r="I82" s="60" t="e">
        <f>IF(#REF!="",0,IF(#REF!="Very low",1,IF(#REF!="Low",2,IF(#REF!="Medium",3,IF(#REF!="High",4,G49)))))</f>
        <v>#REF!</v>
      </c>
      <c r="J82" s="61" t="e">
        <f t="shared" si="0"/>
        <v>#REF!</v>
      </c>
      <c r="K82" s="35" t="e">
        <f t="shared" si="1"/>
        <v>#REF!</v>
      </c>
    </row>
    <row r="83" spans="1:11" s="34" customFormat="1" x14ac:dyDescent="0.25">
      <c r="A83" s="44"/>
      <c r="B83" s="35"/>
      <c r="C83" s="35"/>
      <c r="D83" s="35"/>
      <c r="E83" s="35"/>
      <c r="F83" s="50"/>
      <c r="G83" s="50"/>
      <c r="H83" s="50"/>
      <c r="I83" s="50"/>
      <c r="J83" s="35"/>
      <c r="K83" s="35"/>
    </row>
    <row r="84" spans="1:11" s="34" customFormat="1" x14ac:dyDescent="0.25">
      <c r="A84" s="35"/>
      <c r="B84" s="35"/>
      <c r="C84" s="35"/>
      <c r="D84" s="35"/>
      <c r="E84" s="35"/>
      <c r="F84" s="50"/>
      <c r="G84" s="50"/>
      <c r="H84" s="50"/>
      <c r="I84" s="50"/>
      <c r="J84" s="35"/>
      <c r="K84" s="35"/>
    </row>
    <row r="85" spans="1:11" s="34" customFormat="1" x14ac:dyDescent="0.25">
      <c r="A85" s="35"/>
      <c r="B85" s="35"/>
      <c r="C85" s="35"/>
      <c r="D85" s="35"/>
      <c r="E85" s="35"/>
      <c r="F85" s="50"/>
      <c r="G85" s="50"/>
      <c r="H85" s="50"/>
      <c r="I85" s="50"/>
      <c r="J85" s="35"/>
      <c r="K85" s="35"/>
    </row>
    <row r="86" spans="1:11" s="34" customFormat="1" x14ac:dyDescent="0.25">
      <c r="A86" s="35"/>
      <c r="B86" s="35"/>
      <c r="C86" s="35"/>
      <c r="D86" s="35"/>
      <c r="E86" s="35"/>
      <c r="F86" s="50"/>
      <c r="G86" s="50"/>
      <c r="H86" s="50"/>
      <c r="I86" s="50"/>
      <c r="J86" s="35"/>
      <c r="K86" s="35"/>
    </row>
    <row r="87" spans="1:11" s="34" customFormat="1" x14ac:dyDescent="0.25"/>
    <row r="88" spans="1:11" s="34" customFormat="1" x14ac:dyDescent="0.25"/>
    <row r="89" spans="1:11" s="34" customFormat="1" x14ac:dyDescent="0.25"/>
    <row r="90" spans="1:11" s="34" customFormat="1" x14ac:dyDescent="0.25"/>
    <row r="91" spans="1:11" s="34" customFormat="1" x14ac:dyDescent="0.25"/>
    <row r="92" spans="1:11" s="34" customFormat="1" x14ac:dyDescent="0.25"/>
    <row r="93" spans="1:11" s="34" customFormat="1" x14ac:dyDescent="0.25"/>
    <row r="94" spans="1:11" s="34" customFormat="1" x14ac:dyDescent="0.25"/>
    <row r="95" spans="1:11" s="34" customFormat="1" x14ac:dyDescent="0.25"/>
    <row r="96" spans="1:11" s="34" customFormat="1" x14ac:dyDescent="0.25"/>
    <row r="97" s="34" customFormat="1" x14ac:dyDescent="0.25"/>
    <row r="98" s="34" customFormat="1" x14ac:dyDescent="0.25"/>
    <row r="99" s="34" customFormat="1" x14ac:dyDescent="0.25"/>
    <row r="100" s="34" customFormat="1" x14ac:dyDescent="0.25"/>
    <row r="101" s="34" customFormat="1" x14ac:dyDescent="0.25"/>
    <row r="102" s="34" customFormat="1" x14ac:dyDescent="0.25"/>
    <row r="103" s="34" customFormat="1" x14ac:dyDescent="0.25"/>
    <row r="104" s="34" customFormat="1" x14ac:dyDescent="0.25"/>
    <row r="105" s="34" customFormat="1" x14ac:dyDescent="0.25"/>
    <row r="106" s="34" customFormat="1" x14ac:dyDescent="0.25"/>
    <row r="107" s="34" customFormat="1" x14ac:dyDescent="0.25"/>
    <row r="108" s="34" customFormat="1" x14ac:dyDescent="0.25"/>
    <row r="109" s="34" customFormat="1" x14ac:dyDescent="0.25"/>
    <row r="110" s="34" customFormat="1" x14ac:dyDescent="0.25"/>
    <row r="111" s="34" customFormat="1" x14ac:dyDescent="0.25"/>
    <row r="112" s="34" customFormat="1" x14ac:dyDescent="0.25"/>
    <row r="113" s="34" customFormat="1" x14ac:dyDescent="0.25"/>
    <row r="114" s="34" customFormat="1" x14ac:dyDescent="0.25"/>
    <row r="115" s="34" customFormat="1" x14ac:dyDescent="0.25"/>
    <row r="116" s="34" customFormat="1" x14ac:dyDescent="0.25"/>
    <row r="117" s="34" customFormat="1" x14ac:dyDescent="0.25"/>
    <row r="118" s="34" customFormat="1" x14ac:dyDescent="0.25"/>
    <row r="119" s="34" customFormat="1" x14ac:dyDescent="0.25"/>
    <row r="120" s="34" customFormat="1" x14ac:dyDescent="0.25"/>
  </sheetData>
  <sheetProtection selectLockedCells="1"/>
  <mergeCells count="12">
    <mergeCell ref="D23:J23"/>
    <mergeCell ref="F14:J14"/>
    <mergeCell ref="F4:J4"/>
    <mergeCell ref="F6:J6"/>
    <mergeCell ref="F8:J8"/>
    <mergeCell ref="F10:J10"/>
    <mergeCell ref="F12:J12"/>
    <mergeCell ref="D18:J18"/>
    <mergeCell ref="D19:J19"/>
    <mergeCell ref="D20:J20"/>
    <mergeCell ref="D21:J21"/>
    <mergeCell ref="D22:J22"/>
  </mergeCells>
  <phoneticPr fontId="0" type="noConversion"/>
  <dataValidations count="3">
    <dataValidation type="list" allowBlank="1" showInputMessage="1" showErrorMessage="1" sqref="F32:G45 F48:G48 F29:G30 H42:H45" xr:uid="{00000000-0002-0000-0000-000000000000}">
      <formula1>$F$63:$F$67</formula1>
    </dataValidation>
    <dataValidation type="list" allowBlank="1" showInputMessage="1" showErrorMessage="1" sqref="F46:G46" xr:uid="{00000000-0002-0000-0000-000001000000}">
      <formula1>$F$62:$F$66</formula1>
    </dataValidation>
    <dataValidation type="list" allowBlank="1" showInputMessage="1" showErrorMessage="1" sqref="F47:G47 F31:G31" xr:uid="{00000000-0002-0000-0000-000002000000}">
      <formula1>$F$61:$F$65</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&amp;CSR2010 No17_v2.0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REGU-632-399</_dlc_DocId>
    <_dlc_DocIdUrl xmlns="9be56660-2c31-41ef-bc00-23e72f632f2a">
      <Url>https://cyfoethnaturiolcymru.sharepoint.com/teams/Regulatory/wasters/wain/_layouts/15/DocIdRedir.aspx?ID=REGU-632-399</Url>
      <Description>REGU-632-399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1BF5E-B81A-4A1C-9EA1-28CFD5ABDBBA}">
  <ds:schemaRefs>
    <ds:schemaRef ds:uri="http://schemas.microsoft.com/office/2006/documentManagement/types"/>
    <ds:schemaRef ds:uri="http://purl.org/dc/dcmitype/"/>
    <ds:schemaRef ds:uri="http://www.w3.org/XML/1998/namespace"/>
    <ds:schemaRef ds:uri="http://purl.org/dc/elements/1.1/"/>
    <ds:schemaRef ds:uri="9be56660-2c31-41ef-bc00-23e72f632f2a"/>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DA588BC-37C5-47C7-88E0-FFC56DBDE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3B3D4E-DCD8-40BE-B3B0-A5466EA6F720}">
  <ds:schemaRefs>
    <ds:schemaRef ds:uri="Microsoft.SharePoint.Taxonomy.ContentTypeSync"/>
  </ds:schemaRefs>
</ds:datastoreItem>
</file>

<file path=customXml/itemProps4.xml><?xml version="1.0" encoding="utf-8"?>
<ds:datastoreItem xmlns:ds="http://schemas.openxmlformats.org/officeDocument/2006/customXml" ds:itemID="{63C8ED9F-0D78-44FF-A4CE-601C6341DD5D}">
  <ds:schemaRefs>
    <ds:schemaRef ds:uri="http://schemas.microsoft.com/sharepoint/events"/>
  </ds:schemaRefs>
</ds:datastoreItem>
</file>

<file path=customXml/itemProps5.xml><?xml version="1.0" encoding="utf-8"?>
<ds:datastoreItem xmlns:ds="http://schemas.openxmlformats.org/officeDocument/2006/customXml" ds:itemID="{70F4E361-3B77-495E-8916-32D50F473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R.Wheadon</dc:creator>
  <cp:lastModifiedBy>Evans, Samantha</cp:lastModifiedBy>
  <cp:lastPrinted>2006-04-11T11:55:45Z</cp:lastPrinted>
  <dcterms:created xsi:type="dcterms:W3CDTF">2005-05-04T08:30:35Z</dcterms:created>
  <dcterms:modified xsi:type="dcterms:W3CDTF">2023-04-29T21:08:06Z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dd8ea7a4-b833-480a-bd84-fcd2b1d2882e</vt:lpwstr>
  </property>
</Properties>
</file>