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yfoethnaturiolcymru-my.sharepoint.com/personal/samantha_evans_cyfoethnaturiolcymru_gov_uk/Documents/Desktop/"/>
    </mc:Choice>
  </mc:AlternateContent>
  <xr:revisionPtr revIDLastSave="0" documentId="8_{2253DB58-B3B4-4316-BABB-8FE79CDAD13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andard Permit GR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2" i="1" l="1"/>
  <c r="J92" i="1" s="1"/>
  <c r="K92" i="1" s="1"/>
  <c r="I92" i="1"/>
  <c r="H91" i="1"/>
  <c r="J91" i="1" s="1"/>
  <c r="K91" i="1" s="1"/>
  <c r="I91" i="1"/>
  <c r="H90" i="1"/>
  <c r="J90" i="1" s="1"/>
  <c r="K90" i="1" s="1"/>
  <c r="I90" i="1"/>
  <c r="H89" i="1"/>
  <c r="J89" i="1"/>
  <c r="K89" i="1" s="1"/>
  <c r="I89" i="1"/>
  <c r="H88" i="1"/>
  <c r="J88" i="1" s="1"/>
  <c r="K88" i="1" s="1"/>
  <c r="I88" i="1"/>
  <c r="H87" i="1"/>
  <c r="J87" i="1" s="1"/>
  <c r="K87" i="1" s="1"/>
  <c r="I87" i="1"/>
  <c r="H86" i="1"/>
  <c r="J86" i="1" s="1"/>
  <c r="K86" i="1" s="1"/>
  <c r="I86" i="1"/>
  <c r="H85" i="1"/>
  <c r="J85" i="1"/>
  <c r="K85" i="1" s="1"/>
  <c r="I85" i="1"/>
  <c r="H84" i="1"/>
  <c r="J84" i="1"/>
  <c r="K84" i="1" s="1"/>
  <c r="I84" i="1"/>
  <c r="H83" i="1"/>
  <c r="J83" i="1" s="1"/>
  <c r="K83" i="1" s="1"/>
  <c r="I83" i="1"/>
  <c r="H82" i="1"/>
  <c r="J82" i="1" s="1"/>
  <c r="K82" i="1" s="1"/>
  <c r="I82" i="1"/>
  <c r="H81" i="1"/>
  <c r="J81" i="1"/>
  <c r="K81" i="1" s="1"/>
  <c r="I81" i="1"/>
  <c r="H80" i="1"/>
  <c r="J80" i="1" s="1"/>
  <c r="K80" i="1" s="1"/>
  <c r="I80" i="1"/>
  <c r="H79" i="1"/>
  <c r="J79" i="1" s="1"/>
  <c r="K79" i="1" s="1"/>
  <c r="I79" i="1"/>
  <c r="H78" i="1"/>
  <c r="J78" i="1" s="1"/>
  <c r="K78" i="1" s="1"/>
  <c r="I78" i="1"/>
  <c r="H77" i="1"/>
  <c r="J77" i="1"/>
  <c r="K77" i="1" s="1"/>
  <c r="I77" i="1"/>
  <c r="I76" i="1"/>
  <c r="H76" i="1"/>
  <c r="J76" i="1" s="1"/>
  <c r="K76" i="1" s="1"/>
  <c r="I75" i="1"/>
  <c r="H75" i="1"/>
  <c r="J75" i="1" s="1"/>
  <c r="K75" i="1" s="1"/>
  <c r="H74" i="1"/>
  <c r="J74" i="1" s="1"/>
  <c r="K74" i="1" s="1"/>
  <c r="I74" i="1"/>
  <c r="H73" i="1"/>
  <c r="J73" i="1"/>
  <c r="K73" i="1" s="1"/>
  <c r="I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 Yearsley</author>
  </authors>
  <commentList>
    <comment ref="B39" authorId="0" shapeId="0" xr:uid="{00000000-0006-0000-0000-000001000000}">
      <text>
        <r>
          <rPr>
            <b/>
            <sz val="10"/>
            <color indexed="81"/>
            <rFont val="Arial"/>
            <family val="2"/>
          </rPr>
          <t xml:space="preserve">Receptors </t>
        </r>
        <r>
          <rPr>
            <sz val="10"/>
            <color indexed="81"/>
            <rFont val="Arial"/>
            <family val="2"/>
          </rPr>
          <t>to consider should include: atmosphere, land, surface waters, groundwater, humans, wildlife and their habitats. A single receptor may be at risk from several different sources and all must be addressed.</t>
        </r>
        <r>
          <rPr>
            <sz val="8"/>
            <color indexed="81"/>
            <rFont val="Tahoma"/>
          </rPr>
          <t xml:space="preserve">
</t>
        </r>
      </text>
    </comment>
    <comment ref="C39" authorId="0" shapeId="0" xr:uid="{00000000-0006-0000-0000-000002000000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sz val="10"/>
            <color indexed="81"/>
            <rFont val="Arial"/>
            <family val="2"/>
          </rPr>
          <t>Source</t>
        </r>
        <r>
          <rPr>
            <sz val="10"/>
            <color indexed="81"/>
            <rFont val="Arial"/>
            <family val="2"/>
          </rPr>
          <t xml:space="preserve"> of hazard will be the activity or operation taking place for which a particular hazard may arise.</t>
        </r>
      </text>
    </comment>
    <comment ref="D39" authorId="0" shapeId="0" xr:uid="{00000000-0006-0000-0000-000003000000}">
      <text>
        <r>
          <rPr>
            <b/>
            <sz val="10"/>
            <color indexed="81"/>
            <rFont val="Arial"/>
            <family val="2"/>
          </rPr>
          <t xml:space="preserve">Harm </t>
        </r>
        <r>
          <rPr>
            <sz val="10"/>
            <color indexed="81"/>
            <rFont val="Arial"/>
            <family val="2"/>
          </rPr>
          <t>may arise when a specific hazard is realised.</t>
        </r>
      </text>
    </comment>
    <comment ref="E39" authorId="0" shapeId="0" xr:uid="{00000000-0006-0000-0000-000004000000}">
      <text>
        <r>
          <rPr>
            <b/>
            <sz val="10"/>
            <color indexed="81"/>
            <rFont val="Arial"/>
            <family val="2"/>
          </rPr>
          <t>Pathways</t>
        </r>
        <r>
          <rPr>
            <sz val="10"/>
            <color indexed="81"/>
            <rFont val="Arial"/>
            <family val="2"/>
          </rPr>
          <t xml:space="preserve"> are the routes or means by which defined hazards may potentially realise their consequences at the receptors.</t>
        </r>
        <r>
          <rPr>
            <sz val="8"/>
            <color indexed="81"/>
            <rFont val="Tahoma"/>
          </rPr>
          <t xml:space="preserve">
</t>
        </r>
      </text>
    </comment>
    <comment ref="F39" authorId="0" shapeId="0" xr:uid="{00000000-0006-0000-0000-000005000000}">
      <text>
        <r>
          <rPr>
            <b/>
            <sz val="10"/>
            <color indexed="81"/>
            <rFont val="Arial"/>
            <family val="2"/>
          </rPr>
          <t>Probability of  exposure</t>
        </r>
        <r>
          <rPr>
            <sz val="10"/>
            <color indexed="81"/>
            <rFont val="Arial"/>
            <family val="2"/>
          </rPr>
          <t xml:space="preserve"> is the likelihood of the receptors being exposed to the hazard.  Example definitions:
</t>
        </r>
        <r>
          <rPr>
            <b/>
            <sz val="10"/>
            <color indexed="81"/>
            <rFont val="Arial"/>
            <family val="2"/>
          </rPr>
          <t xml:space="preserve">High </t>
        </r>
        <r>
          <rPr>
            <sz val="10"/>
            <color indexed="81"/>
            <rFont val="Arial"/>
            <family val="2"/>
          </rPr>
          <t xml:space="preserve">– exposure is probable: direct exposure likely with no / few barriers between hazard source and receptor;
</t>
        </r>
        <r>
          <rPr>
            <b/>
            <sz val="10"/>
            <color indexed="81"/>
            <rFont val="Arial"/>
            <family val="2"/>
          </rPr>
          <t>Medium</t>
        </r>
        <r>
          <rPr>
            <sz val="10"/>
            <color indexed="81"/>
            <rFont val="Arial"/>
            <family val="2"/>
          </rPr>
          <t xml:space="preserve">  – exposure is fairly probable: feasible exposure possible - barriers to exposure less controllable;
</t>
        </r>
        <r>
          <rPr>
            <b/>
            <sz val="10"/>
            <color indexed="81"/>
            <rFont val="Arial"/>
            <family val="2"/>
          </rPr>
          <t>Low</t>
        </r>
        <r>
          <rPr>
            <sz val="10"/>
            <color indexed="81"/>
            <rFont val="Arial"/>
            <family val="2"/>
          </rPr>
          <t xml:space="preserve"> – exposure is unlikely: several barriers exist between hazards source and receptors to mitigate against exposure:
</t>
        </r>
        <r>
          <rPr>
            <b/>
            <sz val="10"/>
            <color indexed="81"/>
            <rFont val="Arial"/>
            <family val="2"/>
          </rPr>
          <t xml:space="preserve">Very Low </t>
        </r>
        <r>
          <rPr>
            <sz val="10"/>
            <color indexed="81"/>
            <rFont val="Arial"/>
            <family val="2"/>
          </rPr>
          <t>– exposure is very unlikely: effective, multiple barriers in place to mitigate against exposure.</t>
        </r>
        <r>
          <rPr>
            <sz val="8"/>
            <color indexed="81"/>
            <rFont val="Tahoma"/>
          </rPr>
          <t xml:space="preserve">
</t>
        </r>
      </text>
    </comment>
    <comment ref="G39" authorId="0" shapeId="0" xr:uid="{00000000-0006-0000-0000-000006000000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sz val="10"/>
            <color indexed="81"/>
            <rFont val="Arial"/>
            <family val="2"/>
          </rPr>
          <t xml:space="preserve">consequences </t>
        </r>
        <r>
          <rPr>
            <sz val="10"/>
            <color indexed="81"/>
            <rFont val="Arial"/>
            <family val="2"/>
          </rPr>
          <t>of a hazard being realised may be actual or potential harm.  
This will include be on a high/medium/low/very low score using attributes and scaling to consider 'harm'.</t>
        </r>
        <r>
          <rPr>
            <sz val="8"/>
            <color indexed="81"/>
            <rFont val="Tahoma"/>
          </rPr>
          <t xml:space="preserve">
</t>
        </r>
      </text>
    </comment>
    <comment ref="H39" authorId="0" shapeId="0" xr:uid="{00000000-0006-0000-0000-000007000000}">
      <text>
        <r>
          <rPr>
            <b/>
            <sz val="10"/>
            <color indexed="81"/>
            <rFont val="Arial"/>
            <family val="2"/>
          </rPr>
          <t>Magnitude of the risk</t>
        </r>
        <r>
          <rPr>
            <sz val="10"/>
            <color indexed="81"/>
            <rFont val="Arial"/>
            <family val="2"/>
          </rPr>
          <t xml:space="preserve"> is determined by combining the probability with the magnitude of the potential consequences</t>
        </r>
        <r>
          <rPr>
            <sz val="8"/>
            <color indexed="81"/>
            <rFont val="Tahoma"/>
          </rPr>
          <t xml:space="preserve">
</t>
        </r>
        <r>
          <rPr>
            <b/>
            <sz val="10"/>
            <color indexed="81"/>
            <rFont val="Arial"/>
            <family val="2"/>
          </rPr>
          <t>High risks</t>
        </r>
        <r>
          <rPr>
            <sz val="10"/>
            <color indexed="81"/>
            <rFont val="Arial"/>
            <family val="2"/>
          </rPr>
          <t xml:space="preserve"> require additional assessment and active management
</t>
        </r>
        <r>
          <rPr>
            <b/>
            <sz val="10"/>
            <color indexed="81"/>
            <rFont val="Arial"/>
            <family val="2"/>
          </rPr>
          <t>Medium risks</t>
        </r>
        <r>
          <rPr>
            <sz val="10"/>
            <color indexed="81"/>
            <rFont val="Arial"/>
            <family val="2"/>
          </rPr>
          <t xml:space="preserve"> require additional assessment and may require active management/monitoring 
</t>
        </r>
        <r>
          <rPr>
            <b/>
            <sz val="10"/>
            <color indexed="81"/>
            <rFont val="Arial"/>
            <family val="2"/>
          </rPr>
          <t>Low and very low risks</t>
        </r>
        <r>
          <rPr>
            <sz val="10"/>
            <color indexed="81"/>
            <rFont val="Arial"/>
            <family val="2"/>
          </rPr>
          <t xml:space="preserve"> require periodic review.</t>
        </r>
      </text>
    </comment>
    <comment ref="J39" authorId="0" shapeId="0" xr:uid="{00000000-0006-0000-0000-000008000000}">
      <text>
        <r>
          <rPr>
            <b/>
            <sz val="10"/>
            <color indexed="81"/>
            <rFont val="Arial"/>
            <family val="2"/>
          </rPr>
          <t xml:space="preserve">Risk management </t>
        </r>
        <r>
          <rPr>
            <sz val="10"/>
            <color indexed="81"/>
            <rFont val="Arial"/>
            <family val="2"/>
          </rPr>
          <t xml:space="preserve">involves breaking or limiting the source-pathway-receptor linkage to reduce risk.  
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<sst xmlns="http://schemas.openxmlformats.org/spreadsheetml/2006/main" count="268" uniqueCount="159">
  <si>
    <t>Location:</t>
  </si>
  <si>
    <t>Risk assessment carried out by:</t>
  </si>
  <si>
    <t>Date:</t>
  </si>
  <si>
    <t>Data and information</t>
  </si>
  <si>
    <t>Judgement</t>
  </si>
  <si>
    <t>Receptor</t>
  </si>
  <si>
    <t>Source</t>
  </si>
  <si>
    <t>Harm</t>
  </si>
  <si>
    <t>Pathway</t>
  </si>
  <si>
    <t>Probability of exposure</t>
  </si>
  <si>
    <t>Consequence</t>
  </si>
  <si>
    <t>Magnitude of risk</t>
  </si>
  <si>
    <t>Justification for magnitude</t>
  </si>
  <si>
    <t>Risk management</t>
  </si>
  <si>
    <t>Residual risk</t>
  </si>
  <si>
    <t>What is at risk?           What do I wish to protect?</t>
  </si>
  <si>
    <t>What is the agent or process with potential to cause harm?</t>
  </si>
  <si>
    <t>What are the harmful consequences if things go wrong?</t>
  </si>
  <si>
    <t>How  might the receptor come into contact with the source?</t>
  </si>
  <si>
    <t>How likely is this contact?</t>
  </si>
  <si>
    <t>How severe will the consequences be if this occurs?</t>
  </si>
  <si>
    <t>What is the overall magnitude of the risk?</t>
  </si>
  <si>
    <t>On what did I base my judgement?</t>
  </si>
  <si>
    <t>How can I best manage the risk to reduce the magnitude?</t>
  </si>
  <si>
    <t>Very low</t>
  </si>
  <si>
    <t>Low</t>
  </si>
  <si>
    <t>Medium</t>
  </si>
  <si>
    <t>High</t>
  </si>
  <si>
    <t xml:space="preserve">Notes: </t>
  </si>
  <si>
    <t xml:space="preserve">Red triangle indicates comment containing supporting information </t>
  </si>
  <si>
    <t xml:space="preserve">Yellow columns contain drop down menus that allow automatic evaluation of risk in green column </t>
  </si>
  <si>
    <t>Parameter 1</t>
  </si>
  <si>
    <t>Parameter 2</t>
  </si>
  <si>
    <t>Parameter 3</t>
  </si>
  <si>
    <t>Action (by permitting)</t>
  </si>
  <si>
    <t>Applies to all potential locations.</t>
  </si>
  <si>
    <t>What is the magnitude of the risk after management? (This residual risk will be controlled by Compliance Assessment).</t>
  </si>
  <si>
    <t>Location of environmentally sensitive sites (km / m):</t>
  </si>
  <si>
    <t>Greater than 200m (see below)</t>
  </si>
  <si>
    <t>Parameter 4</t>
  </si>
  <si>
    <t>Parameter 6</t>
  </si>
  <si>
    <t>Abbreviations:</t>
  </si>
  <si>
    <t>Local human population</t>
  </si>
  <si>
    <t>Nuisance - dust on cars, clothing etc.</t>
  </si>
  <si>
    <t>Nuisance, loss of amenity</t>
  </si>
  <si>
    <t>Odour</t>
  </si>
  <si>
    <t>Harm to human health, nuisance, loss of amenity</t>
  </si>
  <si>
    <t>Air transport and over land</t>
  </si>
  <si>
    <t>Pests (e.g. flies)</t>
  </si>
  <si>
    <t>Flood waters</t>
  </si>
  <si>
    <t>Direct run-off from site across ground surface, via surface water drains, ditches etc.</t>
  </si>
  <si>
    <t>Groundwater</t>
  </si>
  <si>
    <t>Any</t>
  </si>
  <si>
    <t>Standard Facility:</t>
  </si>
  <si>
    <t>Nuisance, loss of amenity and harm to animal health</t>
  </si>
  <si>
    <t>Local residents often sensitive to litter.</t>
  </si>
  <si>
    <t>Local human population and local environment</t>
  </si>
  <si>
    <t>Direct physical contact</t>
  </si>
  <si>
    <t xml:space="preserve">Abstraction from watercourse downstream of facility (for agricultural or potable use). </t>
  </si>
  <si>
    <t>Acute effects, closure of abstraction intakes.</t>
  </si>
  <si>
    <t>Parameter 7</t>
  </si>
  <si>
    <t>and from areas of the facility not used for the storage or treatment of wastes.</t>
  </si>
  <si>
    <t>The scope of the permit and associated rules is defined by the following risk criteria:</t>
  </si>
  <si>
    <t>SR - Standard Rule</t>
  </si>
  <si>
    <t xml:space="preserve">As above </t>
  </si>
  <si>
    <t>Air transport then deposition</t>
  </si>
  <si>
    <t>Releases of particulate matter (dusts) and micro-organisms (bioaerosols).</t>
  </si>
  <si>
    <t>Air transport then inhalation.</t>
  </si>
  <si>
    <t>Local human population, livestock and wildlife.</t>
  </si>
  <si>
    <t>Waste, litter and mud on local roads</t>
  </si>
  <si>
    <t>Vehicles entering and leaving site.</t>
  </si>
  <si>
    <t>Scavenging animals and scavenging birds</t>
  </si>
  <si>
    <t>Flooding of site</t>
  </si>
  <si>
    <t>If waste is washed off site it may contaminate buildings / gardens / natural habitats downstream.</t>
  </si>
  <si>
    <t>All on-site hazards: wastes; machinery and vehicles.</t>
  </si>
  <si>
    <t>Bodily injury</t>
  </si>
  <si>
    <t>Acute effects: oxygen depletion, fish kill and algal blooms</t>
  </si>
  <si>
    <t>Transport through soil/groundwater then extraction at borehole.</t>
  </si>
  <si>
    <t>Nuisance, loss of amenity, loss of sleep.</t>
  </si>
  <si>
    <t xml:space="preserve">Noise through the air and vibration through the ground. </t>
  </si>
  <si>
    <t>Local residents often sensitive to noise and vibration</t>
  </si>
  <si>
    <t>Local human population and / or livestock after gaining unauthorised access to the waste operation</t>
  </si>
  <si>
    <t>Local human population and local environment.</t>
  </si>
  <si>
    <t xml:space="preserve">Protected sites -  European sites and SSSIs  </t>
  </si>
  <si>
    <t>proposed or Special Protection Area or Ramsar site) or a Site of Special Scientific Interest (SSSI).</t>
  </si>
  <si>
    <t>As above</t>
  </si>
  <si>
    <t>Contaminated waters used for recreational purposes</t>
  </si>
  <si>
    <t>Harm to human health - respiratory irritation and illness.</t>
  </si>
  <si>
    <t>Nuisance, loss of amenity, road traffic accidents.</t>
  </si>
  <si>
    <t>Direct contact or ingestion</t>
  </si>
  <si>
    <t>Harm to human health - skin damage or gastro-intestinal illness.</t>
  </si>
  <si>
    <t>Unlikely to occur, but might restrict recreational use.</t>
  </si>
  <si>
    <t xml:space="preserve">Waste operations may cause harm to and deterioration of nature conservation sites. </t>
  </si>
  <si>
    <t>Direct run-off from site across ground surface, via surface water drains, ditches etc. then abstraction.</t>
  </si>
  <si>
    <t>Chronic effects: contamination of groundwater, requiring treatment of water or closure of borehole.</t>
  </si>
  <si>
    <t>As above.  Indirect run-off via the soil layer</t>
  </si>
  <si>
    <t>Noise and vibration</t>
  </si>
  <si>
    <t>Arson and / or vandalism causing the release of polluting materials to air (smoke or fumes), water or land.</t>
  </si>
  <si>
    <t xml:space="preserve">Respiratory irritation, illness and nuisance to local population.  Injury to staff, firefighters or arsonists/vandals. Pollution of water or land. </t>
  </si>
  <si>
    <t>Air transport of smoke.  Spillages and contaminated firewater by direct run-off from site and via surface water drains and ditches.</t>
  </si>
  <si>
    <t>Parameter 5</t>
  </si>
  <si>
    <t>The only point source discharges to controlled waters or groundwater, are surface water from the roofs of buildings</t>
  </si>
  <si>
    <t xml:space="preserve">Litter </t>
  </si>
  <si>
    <t>Harm to human health - from waste carried off site and faeces.  Nuisance and  loss of amenity.</t>
  </si>
  <si>
    <t>Accidental fire causing the release of polluting materials to air (smoke or fumes), water or land.</t>
  </si>
  <si>
    <t>Respiratory irritation, illness and nuisance to local population.  Injury to staff or firefighters. Pollution of water or land.</t>
  </si>
  <si>
    <t>As above.</t>
  </si>
  <si>
    <t>Harm to protected site through toxic contamination, nutrient enrichment, smothering, disturbance, predation etc.</t>
  </si>
  <si>
    <t>All surface waters close to and downstream of site.</t>
  </si>
  <si>
    <t>As above (excluding comments on access to waste).  Permitted activities do not include the burning of waste.</t>
  </si>
  <si>
    <t>Road safety, local residents often sensitive to mud on roads.</t>
  </si>
  <si>
    <t>Spillage of liquids, leachate from waste, contaminated rainwater run-off from waste e.g. containing suspended solids.</t>
  </si>
  <si>
    <t>Local residents often sensitive to dust.</t>
  </si>
  <si>
    <t>Parameter 8</t>
  </si>
  <si>
    <t>Permitted waste types do not include …. dusts, powders or loose fibres so only a medium magnitude risk is estimated.  There is potential for exposure if anyone is living or working close to the site (apart from the operator and employees)</t>
  </si>
  <si>
    <t>Lead acid batteries shall be stored in containers with an impermeable, acid resistant base and a lid to prevent ingress of water.</t>
  </si>
  <si>
    <t>SR - emissions shall be free from noise and vibration......  SR (if required) - noise and vibration management plan.</t>
  </si>
  <si>
    <t>SR - emissions shall be free from odour….  SR (if required) - odour management plan.</t>
  </si>
  <si>
    <t>Permitted wastes unlikely to attract scavenging animals and birds but may become nesting / breeding sites.</t>
  </si>
  <si>
    <t xml:space="preserve">Permitted wastes unlikely to attract pests. </t>
  </si>
  <si>
    <t xml:space="preserve">Permitted waste types washed off site will add to the volume of the local post-flood clean up workload, rather than the hazard.  </t>
  </si>
  <si>
    <t>SR - activities shall be managed and operated in accordance with a management system (will include site security measures to prevent unauthorised access).</t>
  </si>
  <si>
    <t>Waste Operation: Metals Recycling Site</t>
  </si>
  <si>
    <t>Permitted waste types - Ferrous metals or alloys and non-ferrous metals</t>
  </si>
  <si>
    <t>All waste shall be treated on an impermeable surface with sealed drainage system.</t>
  </si>
  <si>
    <t>All waste shall be stored on an impermeable surface with sealed drainage system, except for uncontaminated</t>
  </si>
  <si>
    <t xml:space="preserve">ferrous metals wastes or alloys and uncontaminated non-ferrous metal wastes which shall be stored on </t>
  </si>
  <si>
    <t xml:space="preserve">hardstanding or an impermeable surface with sealed drainage system. </t>
  </si>
  <si>
    <t>all treatment …. on an impermeable surface with sealed drainage system;</t>
  </si>
  <si>
    <t xml:space="preserve">all storage …. on an impermeable surface with sealed drainage system, except for uncontaminated …..metals….  </t>
  </si>
  <si>
    <t>on hard standing or on impermeable surface with sealed drainage;</t>
  </si>
  <si>
    <t xml:space="preserve">Permitted activities - The storage of waste (R13) and treatment consisting only of sorting, separation, grading, </t>
  </si>
  <si>
    <t>into different components for recovery (R4)</t>
  </si>
  <si>
    <t xml:space="preserve">lead acid batteries …. in containers with an impermeable, acid resistant base and a lid .... </t>
  </si>
  <si>
    <t xml:space="preserve">The permitted activities shall not be carried out within 500m of a European Site (candidate or Special Area of Conservation,  </t>
  </si>
  <si>
    <t>Risk of accidental combustion of waste is low.</t>
  </si>
  <si>
    <t>Apart from lead acid batteries and liquid residues, all permitted waste types are non hazardous solids so only a low magnitude risk is estimated.  There is potential for contaminated rainwater run-off from wastes stored outside buildings especially during heavy rain.</t>
  </si>
  <si>
    <t>As above. Harm is likely to be temporary and reversible.</t>
  </si>
  <si>
    <t>As above.  Watercourse must have medium / high flow for abstraction to be permitted, which will dilute contaminated run-off.</t>
  </si>
  <si>
    <t>As above.  Appropriate measures could include clearing waste, litter and mud arising from the activities from affected areas outside the site.</t>
  </si>
  <si>
    <t>Local residents often sensitive to odour, however permitted waste types have low odour potential.</t>
  </si>
  <si>
    <t>Site security measures at these facilities are normally good to prevent theft. Apart from lead acid batteries, all permitted waste types are non hazardous,  so only a medium magnitude risk is estimated.</t>
  </si>
  <si>
    <t>There is a potential for contaminated rainwater run-off or leakage from permitted waste types.</t>
  </si>
  <si>
    <t>Quantity of waste accepted at the facility:  &lt;75,000 tonnes per annum.</t>
  </si>
  <si>
    <t>Chronic effects: deterioration of water quality</t>
  </si>
  <si>
    <t xml:space="preserve">SR (emissions of substances not controlled by emission limits) - emissions of substances .... shall not cause pollution…., with appropriate measures: </t>
  </si>
  <si>
    <t>SR - emissions of substances not controlled by emission limits.... SR (if required) - emissions management plan.</t>
  </si>
  <si>
    <t>As above. Appropriate measures could include clearing litter arising from the activities from affected areas outside the site.</t>
  </si>
  <si>
    <t xml:space="preserve">SR - emissions of substances not controlled by emission limits (including those from scavenging animals, scavenging birds and other pests) shall not cause pollution. </t>
  </si>
  <si>
    <t xml:space="preserve">SR - management system (will include flood risk management).  </t>
  </si>
  <si>
    <t>As above. SR - management system (will include fire and spillages).</t>
  </si>
  <si>
    <t>SR - All liquids shall be provided with secondary containment.... (applies to wastes and non- wastes such as fuels). Run-off restricted by SR (emissions of substances not controlled by emission limits).</t>
  </si>
  <si>
    <t>SR - emissions of substances not controlled by emission limits....SR (if required) - emissions management plan.</t>
  </si>
  <si>
    <t>SR - activities shall not be carried out within 500m of a European Site or SSSI. (Distance criteria as agreed with Natural England/Countryside Council for Wales).</t>
  </si>
  <si>
    <t xml:space="preserve">shearing, shredding, baling, compacting, crushing, granulating and cutting ferrous metals or alloys and non-ferrous metals . </t>
  </si>
  <si>
    <t>Generic risk assessment for standard rules set number SR2008No21 v5.0</t>
  </si>
  <si>
    <t>Parameter 9</t>
  </si>
  <si>
    <t>The activities shall not be carried out within 50m of any well spring or borehole used for the supply of water for human consumption. This must include Private Water Supplies.</t>
  </si>
  <si>
    <t>Natural Resources Wales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</si>
</sst>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</font>
    <font>
      <b/>
      <sz val="14"/>
      <name val="Arial"/>
    </font>
    <font>
      <b/>
      <sz val="14"/>
      <name val="Arial"/>
      <family val="2"/>
    </font>
    <font>
      <sz val="8"/>
      <color indexed="81"/>
      <name val="Tahoma"/>
    </font>
    <font>
      <sz val="10"/>
      <color indexed="81"/>
      <name val="Arial"/>
      <family val="2"/>
    </font>
    <font>
      <b/>
      <sz val="10"/>
      <color indexed="8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Border="1"/>
    <xf numFmtId="0" fontId="0" fillId="0" borderId="1" xfId="0" applyBorder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8" xfId="0" applyBorder="1"/>
    <xf numFmtId="0" fontId="0" fillId="0" borderId="8" xfId="0" applyFill="1" applyBorder="1"/>
    <xf numFmtId="0" fontId="0" fillId="0" borderId="0" xfId="0" applyFill="1" applyBorder="1"/>
    <xf numFmtId="0" fontId="0" fillId="0" borderId="0" xfId="0" applyFill="1"/>
    <xf numFmtId="0" fontId="0" fillId="2" borderId="9" xfId="0" applyFill="1" applyBorder="1" applyAlignment="1">
      <alignment horizontal="centerContinuous" vertical="top"/>
    </xf>
    <xf numFmtId="0" fontId="4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Continuous" vertical="center"/>
    </xf>
    <xf numFmtId="0" fontId="4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Continuous" vertical="center"/>
    </xf>
    <xf numFmtId="0" fontId="0" fillId="2" borderId="11" xfId="0" applyFill="1" applyBorder="1" applyAlignment="1">
      <alignment horizontal="centerContinuous" vertical="center"/>
    </xf>
    <xf numFmtId="0" fontId="3" fillId="0" borderId="0" xfId="0" applyFont="1"/>
    <xf numFmtId="0" fontId="6" fillId="0" borderId="0" xfId="0" applyFont="1"/>
    <xf numFmtId="0" fontId="0" fillId="3" borderId="0" xfId="0" applyFill="1" applyBorder="1"/>
    <xf numFmtId="0" fontId="0" fillId="4" borderId="0" xfId="0" applyFill="1" applyBorder="1"/>
    <xf numFmtId="0" fontId="0" fillId="4" borderId="0" xfId="0" applyFill="1"/>
    <xf numFmtId="0" fontId="0" fillId="5" borderId="0" xfId="0" applyFill="1" applyBorder="1"/>
    <xf numFmtId="0" fontId="0" fillId="5" borderId="0" xfId="0" applyFill="1"/>
    <xf numFmtId="0" fontId="0" fillId="6" borderId="0" xfId="0" applyFill="1" applyBorder="1"/>
    <xf numFmtId="0" fontId="0" fillId="6" borderId="0" xfId="0" applyFill="1"/>
    <xf numFmtId="2" fontId="0" fillId="0" borderId="0" xfId="0" applyNumberFormat="1" applyBorder="1"/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Alignment="1">
      <alignment horizontal="center" vertical="top"/>
    </xf>
    <xf numFmtId="0" fontId="0" fillId="0" borderId="7" xfId="0" applyFill="1" applyBorder="1" applyAlignment="1" applyProtection="1">
      <alignment vertical="top" wrapText="1"/>
      <protection locked="0"/>
    </xf>
    <xf numFmtId="0" fontId="0" fillId="0" borderId="13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7" borderId="0" xfId="0" applyFill="1" applyProtection="1"/>
    <xf numFmtId="0" fontId="0" fillId="7" borderId="15" xfId="0" applyFill="1" applyBorder="1" applyProtection="1"/>
    <xf numFmtId="0" fontId="0" fillId="7" borderId="16" xfId="0" applyFill="1" applyBorder="1" applyProtection="1"/>
    <xf numFmtId="0" fontId="0" fillId="7" borderId="0" xfId="0" applyFill="1" applyBorder="1" applyProtection="1"/>
    <xf numFmtId="0" fontId="2" fillId="7" borderId="0" xfId="0" applyFont="1" applyFill="1" applyProtection="1"/>
    <xf numFmtId="0" fontId="2" fillId="7" borderId="0" xfId="0" applyFont="1" applyFill="1" applyBorder="1" applyProtection="1"/>
    <xf numFmtId="0" fontId="3" fillId="7" borderId="0" xfId="0" applyFont="1" applyFill="1" applyProtection="1"/>
    <xf numFmtId="0" fontId="3" fillId="7" borderId="0" xfId="0" applyFont="1" applyFill="1" applyBorder="1" applyProtection="1"/>
    <xf numFmtId="0" fontId="5" fillId="7" borderId="0" xfId="0" applyFont="1" applyFill="1" applyBorder="1" applyProtection="1"/>
    <xf numFmtId="0" fontId="4" fillId="7" borderId="0" xfId="0" applyFont="1" applyFill="1" applyBorder="1" applyProtection="1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" fillId="0" borderId="0" xfId="0" applyFont="1" applyFill="1" applyBorder="1" applyProtection="1"/>
    <xf numFmtId="0" fontId="0" fillId="0" borderId="0" xfId="0" applyFill="1" applyBorder="1" applyProtection="1"/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0" fontId="0" fillId="5" borderId="17" xfId="0" applyFill="1" applyBorder="1" applyAlignment="1" applyProtection="1">
      <alignment vertical="top" wrapText="1"/>
      <protection locked="0"/>
    </xf>
    <xf numFmtId="0" fontId="0" fillId="5" borderId="18" xfId="0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vertical="top" wrapText="1"/>
    </xf>
    <xf numFmtId="0" fontId="0" fillId="0" borderId="0" xfId="0" applyBorder="1" applyAlignment="1" applyProtection="1">
      <alignment vertical="top" wrapText="1"/>
      <protection locked="0"/>
    </xf>
    <xf numFmtId="0" fontId="0" fillId="5" borderId="21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1" fillId="8" borderId="6" xfId="0" applyFont="1" applyFill="1" applyBorder="1" applyAlignment="1" applyProtection="1">
      <alignment vertical="top" wrapText="1"/>
      <protection locked="0"/>
    </xf>
    <xf numFmtId="0" fontId="0" fillId="5" borderId="17" xfId="0" applyNumberFormat="1" applyFill="1" applyBorder="1" applyAlignment="1" applyProtection="1">
      <alignment vertical="top" wrapText="1"/>
      <protection locked="0"/>
    </xf>
    <xf numFmtId="0" fontId="0" fillId="0" borderId="5" xfId="0" applyNumberFormat="1" applyBorder="1" applyAlignment="1" applyProtection="1">
      <alignment vertical="top" wrapText="1"/>
      <protection locked="0"/>
    </xf>
    <xf numFmtId="0" fontId="0" fillId="5" borderId="22" xfId="0" applyFill="1" applyBorder="1" applyAlignment="1" applyProtection="1">
      <alignment vertical="top" wrapText="1"/>
      <protection locked="0"/>
    </xf>
    <xf numFmtId="0" fontId="1" fillId="8" borderId="1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 applyProtection="1">
      <alignment vertical="top" wrapText="1"/>
      <protection locked="0"/>
    </xf>
    <xf numFmtId="0" fontId="0" fillId="0" borderId="24" xfId="0" applyBorder="1" applyAlignment="1" applyProtection="1">
      <alignment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5" borderId="26" xfId="0" applyFill="1" applyBorder="1" applyAlignment="1" applyProtection="1">
      <alignment vertical="top" wrapText="1"/>
      <protection locked="0"/>
    </xf>
    <xf numFmtId="0" fontId="0" fillId="5" borderId="27" xfId="0" applyFill="1" applyBorder="1" applyAlignment="1" applyProtection="1">
      <alignment vertical="top" wrapText="1"/>
      <protection locked="0"/>
    </xf>
    <xf numFmtId="0" fontId="1" fillId="8" borderId="24" xfId="0" applyFont="1" applyFill="1" applyBorder="1" applyAlignment="1" applyProtection="1">
      <alignment vertical="top" wrapText="1"/>
      <protection locked="0"/>
    </xf>
    <xf numFmtId="0" fontId="0" fillId="0" borderId="25" xfId="0" applyFill="1" applyBorder="1" applyAlignment="1" applyProtection="1">
      <alignment vertical="top" wrapText="1"/>
      <protection locked="0"/>
    </xf>
    <xf numFmtId="0" fontId="0" fillId="0" borderId="23" xfId="0" applyNumberFormat="1" applyBorder="1" applyAlignment="1" applyProtection="1">
      <alignment vertical="top" wrapText="1"/>
      <protection locked="0"/>
    </xf>
    <xf numFmtId="0" fontId="0" fillId="0" borderId="28" xfId="0" applyBorder="1" applyAlignment="1" applyProtection="1">
      <alignment vertical="top" wrapText="1"/>
      <protection locked="0"/>
    </xf>
    <xf numFmtId="0" fontId="11" fillId="0" borderId="0" xfId="0" applyFont="1" applyAlignment="1">
      <alignment vertical="top"/>
    </xf>
    <xf numFmtId="0" fontId="11" fillId="0" borderId="0" xfId="0" applyFont="1" applyFill="1" applyBorder="1" applyProtection="1"/>
    <xf numFmtId="15" fontId="0" fillId="9" borderId="15" xfId="0" applyNumberForma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9" borderId="15" xfId="0" applyFill="1" applyBorder="1" applyAlignment="1" applyProtection="1">
      <alignment vertical="top" wrapText="1"/>
      <protection locked="0"/>
    </xf>
    <xf numFmtId="0" fontId="11" fillId="9" borderId="15" xfId="0" applyFont="1" applyFill="1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9" borderId="16" xfId="0" applyFill="1" applyBorder="1" applyAlignment="1" applyProtection="1">
      <alignment vertical="top" wrapText="1"/>
      <protection locked="0"/>
    </xf>
    <xf numFmtId="0" fontId="1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30"/>
  <sheetViews>
    <sheetView tabSelected="1" topLeftCell="B1" zoomScale="75" zoomScaleNormal="75" workbookViewId="0">
      <selection activeCell="F10" sqref="F10:J10"/>
    </sheetView>
  </sheetViews>
  <sheetFormatPr defaultRowHeight="12.5" x14ac:dyDescent="0.25"/>
  <cols>
    <col min="1" max="1" width="0" hidden="1" customWidth="1"/>
    <col min="2" max="2" width="16.7265625" customWidth="1"/>
    <col min="3" max="3" width="16.81640625" customWidth="1"/>
    <col min="4" max="5" width="16.7265625" customWidth="1"/>
    <col min="6" max="6" width="11.81640625" customWidth="1"/>
    <col min="7" max="7" width="9.7265625" customWidth="1"/>
    <col min="8" max="8" width="11.26953125" customWidth="1"/>
    <col min="9" max="9" width="19" customWidth="1"/>
    <col min="10" max="10" width="20.26953125" customWidth="1"/>
    <col min="11" max="11" width="16.7265625" customWidth="1"/>
  </cols>
  <sheetData>
    <row r="2" spans="1:13" ht="18" x14ac:dyDescent="0.4">
      <c r="B2" s="21" t="s">
        <v>155</v>
      </c>
      <c r="C2" s="21"/>
      <c r="D2" s="21"/>
      <c r="E2" s="20"/>
    </row>
    <row r="3" spans="1:13" ht="12.75" customHeight="1" x14ac:dyDescent="0.35">
      <c r="B3" s="43"/>
      <c r="C3" s="43"/>
      <c r="D3" s="43"/>
      <c r="E3" s="45"/>
      <c r="F3" s="39"/>
      <c r="G3" s="39"/>
      <c r="H3" s="39"/>
      <c r="I3" s="39"/>
      <c r="J3" s="39"/>
      <c r="K3" s="39"/>
    </row>
    <row r="4" spans="1:13" ht="15.5" x14ac:dyDescent="0.35">
      <c r="B4" s="44" t="s">
        <v>53</v>
      </c>
      <c r="C4" s="44"/>
      <c r="D4" s="44"/>
      <c r="E4" s="46"/>
      <c r="F4" s="80" t="s">
        <v>122</v>
      </c>
      <c r="G4" s="80"/>
      <c r="H4" s="80"/>
      <c r="I4" s="80"/>
      <c r="J4" s="80"/>
      <c r="K4" s="40"/>
    </row>
    <row r="5" spans="1:13" ht="9.75" customHeight="1" x14ac:dyDescent="0.35">
      <c r="B5" s="44"/>
      <c r="C5" s="44"/>
      <c r="D5" s="44"/>
      <c r="E5" s="46"/>
      <c r="F5" s="42"/>
      <c r="G5" s="42"/>
      <c r="H5" s="39"/>
      <c r="I5" s="39"/>
      <c r="J5" s="39"/>
      <c r="K5" s="39"/>
    </row>
    <row r="6" spans="1:13" ht="15.5" x14ac:dyDescent="0.35">
      <c r="B6" s="44" t="s">
        <v>0</v>
      </c>
      <c r="C6" s="46"/>
      <c r="D6" s="46"/>
      <c r="E6" s="46"/>
      <c r="F6" s="80" t="s">
        <v>35</v>
      </c>
      <c r="G6" s="80"/>
      <c r="H6" s="80"/>
      <c r="I6" s="80"/>
      <c r="J6" s="80"/>
      <c r="K6" s="40"/>
    </row>
    <row r="7" spans="1:13" ht="9.75" customHeight="1" x14ac:dyDescent="0.4">
      <c r="B7" s="47"/>
      <c r="C7" s="42"/>
      <c r="D7" s="42"/>
      <c r="E7" s="42"/>
      <c r="F7" s="42"/>
      <c r="G7" s="42"/>
      <c r="H7" s="39"/>
      <c r="I7" s="39"/>
      <c r="J7" s="39"/>
      <c r="K7" s="39"/>
    </row>
    <row r="8" spans="1:13" ht="15.75" customHeight="1" x14ac:dyDescent="0.35">
      <c r="B8" s="44" t="s">
        <v>37</v>
      </c>
      <c r="C8" s="46"/>
      <c r="D8" s="46"/>
      <c r="E8" s="46"/>
      <c r="F8" s="81" t="s">
        <v>38</v>
      </c>
      <c r="G8" s="82"/>
      <c r="H8" s="82"/>
      <c r="I8" s="82"/>
      <c r="J8" s="82"/>
      <c r="K8" s="40"/>
    </row>
    <row r="9" spans="1:13" ht="10.5" customHeight="1" x14ac:dyDescent="0.25">
      <c r="B9" s="42"/>
      <c r="C9" s="42"/>
      <c r="D9" s="42"/>
      <c r="E9" s="42"/>
      <c r="F9" s="42"/>
      <c r="G9" s="42"/>
      <c r="H9" s="39"/>
      <c r="I9" s="39"/>
      <c r="J9" s="39"/>
      <c r="K9" s="39"/>
    </row>
    <row r="10" spans="1:13" ht="15.5" x14ac:dyDescent="0.35">
      <c r="B10" s="48" t="s">
        <v>1</v>
      </c>
      <c r="C10" s="42"/>
      <c r="D10" s="42"/>
      <c r="E10" s="42"/>
      <c r="F10" s="83" t="s">
        <v>158</v>
      </c>
      <c r="G10" s="83"/>
      <c r="H10" s="83"/>
      <c r="I10" s="83"/>
      <c r="J10" s="83"/>
      <c r="K10" s="41"/>
    </row>
    <row r="11" spans="1:13" ht="11.25" customHeight="1" x14ac:dyDescent="0.35">
      <c r="B11" s="48"/>
      <c r="C11" s="42"/>
      <c r="D11" s="42"/>
      <c r="E11" s="42"/>
      <c r="F11" s="42"/>
      <c r="G11" s="42"/>
      <c r="H11" s="43"/>
      <c r="I11" s="39"/>
      <c r="J11" s="39"/>
      <c r="K11" s="39"/>
    </row>
    <row r="12" spans="1:13" ht="15.5" x14ac:dyDescent="0.35">
      <c r="B12" s="44" t="s">
        <v>2</v>
      </c>
      <c r="C12" s="42"/>
      <c r="D12" s="42"/>
      <c r="E12" s="42"/>
      <c r="F12" s="78">
        <v>41085</v>
      </c>
      <c r="G12" s="79"/>
      <c r="H12" s="79"/>
      <c r="I12" s="79"/>
      <c r="J12" s="79"/>
      <c r="K12" s="40"/>
    </row>
    <row r="13" spans="1:13" ht="15.5" x14ac:dyDescent="0.35">
      <c r="B13" s="44"/>
      <c r="C13" s="42"/>
      <c r="D13" s="42"/>
      <c r="E13" s="42"/>
      <c r="F13" s="42"/>
      <c r="G13" s="42"/>
      <c r="H13" s="44"/>
      <c r="I13" s="42"/>
      <c r="J13" s="42"/>
      <c r="K13" s="42"/>
    </row>
    <row r="14" spans="1:13" ht="15.5" x14ac:dyDescent="0.35">
      <c r="A14" s="13"/>
      <c r="B14" s="51"/>
      <c r="C14" s="52" t="s">
        <v>62</v>
      </c>
      <c r="D14" s="52"/>
      <c r="E14" s="52"/>
      <c r="F14" s="52"/>
      <c r="G14" s="52"/>
      <c r="H14" s="51"/>
      <c r="I14" s="52"/>
      <c r="J14" s="52"/>
      <c r="K14" s="52"/>
      <c r="L14" s="13"/>
      <c r="M14" s="13"/>
    </row>
    <row r="15" spans="1:13" ht="15.5" x14ac:dyDescent="0.35">
      <c r="A15" s="13"/>
      <c r="B15" s="51"/>
      <c r="C15" t="s">
        <v>31</v>
      </c>
      <c r="D15" s="52" t="s">
        <v>131</v>
      </c>
      <c r="E15" s="52"/>
      <c r="F15" s="52"/>
      <c r="G15" s="52"/>
      <c r="H15" s="51"/>
      <c r="I15" s="52"/>
      <c r="J15" s="52"/>
      <c r="K15" s="52"/>
      <c r="L15" s="13"/>
      <c r="M15" s="13"/>
    </row>
    <row r="16" spans="1:13" x14ac:dyDescent="0.25">
      <c r="A16" s="13"/>
      <c r="D16" t="s">
        <v>154</v>
      </c>
      <c r="K16" s="52"/>
      <c r="L16" s="13"/>
      <c r="M16" s="13"/>
    </row>
    <row r="17" spans="1:13" x14ac:dyDescent="0.25">
      <c r="A17" s="13"/>
      <c r="D17" t="s">
        <v>132</v>
      </c>
      <c r="K17" s="52"/>
      <c r="L17" s="13"/>
      <c r="M17" s="13"/>
    </row>
    <row r="18" spans="1:13" x14ac:dyDescent="0.25">
      <c r="A18" s="13"/>
      <c r="C18" t="s">
        <v>32</v>
      </c>
      <c r="D18" t="s">
        <v>123</v>
      </c>
      <c r="K18" s="52"/>
      <c r="L18" s="13"/>
      <c r="M18" s="13"/>
    </row>
    <row r="19" spans="1:13" x14ac:dyDescent="0.25">
      <c r="A19" s="13"/>
      <c r="C19" t="s">
        <v>33</v>
      </c>
      <c r="D19" t="s">
        <v>143</v>
      </c>
      <c r="K19" s="52"/>
      <c r="L19" s="13"/>
      <c r="M19" s="13"/>
    </row>
    <row r="20" spans="1:13" x14ac:dyDescent="0.25">
      <c r="A20" s="13"/>
      <c r="C20" t="s">
        <v>39</v>
      </c>
      <c r="D20" t="s">
        <v>115</v>
      </c>
      <c r="K20" s="52"/>
      <c r="L20" s="13"/>
      <c r="M20" s="13"/>
    </row>
    <row r="21" spans="1:13" x14ac:dyDescent="0.25">
      <c r="A21" s="13"/>
      <c r="C21" t="s">
        <v>100</v>
      </c>
      <c r="D21" t="s">
        <v>124</v>
      </c>
      <c r="K21" s="52"/>
      <c r="L21" s="13"/>
      <c r="M21" s="13"/>
    </row>
    <row r="22" spans="1:13" x14ac:dyDescent="0.25">
      <c r="A22" s="13"/>
      <c r="C22" t="s">
        <v>40</v>
      </c>
      <c r="D22" t="s">
        <v>125</v>
      </c>
      <c r="K22" s="52"/>
      <c r="L22" s="13"/>
      <c r="M22" s="13"/>
    </row>
    <row r="23" spans="1:13" x14ac:dyDescent="0.25">
      <c r="A23" s="13"/>
      <c r="D23" t="s">
        <v>126</v>
      </c>
      <c r="K23" s="52"/>
      <c r="L23" s="13"/>
      <c r="M23" s="13"/>
    </row>
    <row r="24" spans="1:13" x14ac:dyDescent="0.25">
      <c r="A24" s="13"/>
      <c r="D24" t="s">
        <v>127</v>
      </c>
      <c r="K24" s="52"/>
      <c r="L24" s="13"/>
      <c r="M24" s="13"/>
    </row>
    <row r="25" spans="1:13" x14ac:dyDescent="0.25">
      <c r="A25" s="13"/>
      <c r="C25" t="s">
        <v>60</v>
      </c>
      <c r="D25" t="s">
        <v>101</v>
      </c>
      <c r="K25" s="52"/>
      <c r="L25" s="13"/>
      <c r="M25" s="13"/>
    </row>
    <row r="26" spans="1:13" x14ac:dyDescent="0.25">
      <c r="A26" s="13"/>
      <c r="D26" t="s">
        <v>61</v>
      </c>
      <c r="K26" s="52"/>
      <c r="L26" s="13"/>
      <c r="M26" s="13"/>
    </row>
    <row r="27" spans="1:13" x14ac:dyDescent="0.25">
      <c r="A27" s="13"/>
      <c r="C27" t="s">
        <v>113</v>
      </c>
      <c r="D27" t="s">
        <v>134</v>
      </c>
      <c r="K27" s="52"/>
      <c r="L27" s="13"/>
      <c r="M27" s="13"/>
    </row>
    <row r="28" spans="1:13" x14ac:dyDescent="0.25">
      <c r="A28" s="13"/>
      <c r="D28" t="s">
        <v>84</v>
      </c>
      <c r="K28" s="52"/>
      <c r="L28" s="13"/>
      <c r="M28" s="13"/>
    </row>
    <row r="29" spans="1:13" ht="24.75" customHeight="1" x14ac:dyDescent="0.25">
      <c r="A29" s="13"/>
      <c r="C29" s="76" t="s">
        <v>156</v>
      </c>
      <c r="D29" s="84" t="s">
        <v>157</v>
      </c>
      <c r="E29" s="84"/>
      <c r="F29" s="84"/>
      <c r="G29" s="84"/>
      <c r="H29" s="84"/>
      <c r="I29" s="84"/>
      <c r="J29" s="84"/>
      <c r="K29" s="77"/>
      <c r="L29" s="13"/>
      <c r="M29" s="13"/>
    </row>
    <row r="30" spans="1:13" x14ac:dyDescent="0.25">
      <c r="A30" s="13"/>
      <c r="C30" t="s">
        <v>41</v>
      </c>
      <c r="D30" t="s">
        <v>63</v>
      </c>
      <c r="K30" s="52"/>
      <c r="L30" s="13"/>
      <c r="M30" s="13"/>
    </row>
    <row r="31" spans="1:13" x14ac:dyDescent="0.25">
      <c r="A31" s="13"/>
      <c r="D31" t="s">
        <v>145</v>
      </c>
      <c r="K31" s="52"/>
      <c r="L31" s="13"/>
      <c r="M31" s="13"/>
    </row>
    <row r="32" spans="1:13" x14ac:dyDescent="0.25">
      <c r="A32" s="13"/>
      <c r="D32" t="s">
        <v>128</v>
      </c>
      <c r="K32" s="52"/>
      <c r="L32" s="13"/>
      <c r="M32" s="13"/>
    </row>
    <row r="33" spans="1:13" x14ac:dyDescent="0.25">
      <c r="A33" s="13"/>
      <c r="D33" t="s">
        <v>129</v>
      </c>
      <c r="K33" s="52"/>
      <c r="L33" s="13"/>
      <c r="M33" s="13"/>
    </row>
    <row r="34" spans="1:13" x14ac:dyDescent="0.25">
      <c r="A34" s="13"/>
      <c r="D34" t="s">
        <v>130</v>
      </c>
      <c r="K34" s="52"/>
      <c r="L34" s="13"/>
      <c r="M34" s="13"/>
    </row>
    <row r="35" spans="1:13" x14ac:dyDescent="0.25">
      <c r="A35" s="13"/>
      <c r="D35" t="s">
        <v>133</v>
      </c>
      <c r="K35" s="52"/>
      <c r="L35" s="13"/>
      <c r="M35" s="13"/>
    </row>
    <row r="36" spans="1:13" x14ac:dyDescent="0.25">
      <c r="A36" s="13"/>
      <c r="K36" s="52"/>
      <c r="L36" s="13"/>
      <c r="M36" s="13"/>
    </row>
    <row r="37" spans="1:13" ht="13" thickBot="1" x14ac:dyDescent="0.3">
      <c r="B37" s="13"/>
      <c r="C37" s="13"/>
      <c r="D37" s="13"/>
      <c r="E37" s="13"/>
      <c r="F37" s="12"/>
      <c r="G37" s="13"/>
      <c r="H37" s="13"/>
      <c r="I37" s="13"/>
      <c r="J37" s="13"/>
      <c r="K37" s="13"/>
    </row>
    <row r="38" spans="1:13" ht="28.5" customHeight="1" thickTop="1" x14ac:dyDescent="0.25">
      <c r="A38" s="2"/>
      <c r="B38" s="18" t="s">
        <v>3</v>
      </c>
      <c r="C38" s="14"/>
      <c r="D38" s="14"/>
      <c r="E38" s="14"/>
      <c r="F38" s="15"/>
      <c r="G38" s="16" t="s">
        <v>4</v>
      </c>
      <c r="H38" s="16"/>
      <c r="I38" s="17"/>
      <c r="J38" s="18" t="s">
        <v>34</v>
      </c>
      <c r="K38" s="19"/>
    </row>
    <row r="39" spans="1:13" ht="26" x14ac:dyDescent="0.25">
      <c r="A39" s="1"/>
      <c r="B39" s="3" t="s">
        <v>5</v>
      </c>
      <c r="C39" s="4" t="s">
        <v>6</v>
      </c>
      <c r="D39" s="4" t="s">
        <v>7</v>
      </c>
      <c r="E39" s="5" t="s">
        <v>8</v>
      </c>
      <c r="F39" s="3" t="s">
        <v>9</v>
      </c>
      <c r="G39" s="4" t="s">
        <v>10</v>
      </c>
      <c r="H39" s="4" t="s">
        <v>11</v>
      </c>
      <c r="I39" s="5" t="s">
        <v>12</v>
      </c>
      <c r="J39" s="3" t="s">
        <v>13</v>
      </c>
      <c r="K39" s="57" t="s">
        <v>14</v>
      </c>
    </row>
    <row r="40" spans="1:13" ht="121.5" customHeight="1" x14ac:dyDescent="0.25">
      <c r="A40" s="1"/>
      <c r="B40" s="6" t="s">
        <v>15</v>
      </c>
      <c r="C40" s="7" t="s">
        <v>16</v>
      </c>
      <c r="D40" s="7" t="s">
        <v>17</v>
      </c>
      <c r="E40" s="8" t="s">
        <v>18</v>
      </c>
      <c r="F40" s="6" t="s">
        <v>19</v>
      </c>
      <c r="G40" s="7" t="s">
        <v>20</v>
      </c>
      <c r="H40" s="7" t="s">
        <v>21</v>
      </c>
      <c r="I40" s="8" t="s">
        <v>22</v>
      </c>
      <c r="J40" s="6" t="s">
        <v>23</v>
      </c>
      <c r="K40" s="58" t="s">
        <v>36</v>
      </c>
    </row>
    <row r="41" spans="1:13" ht="162" customHeight="1" x14ac:dyDescent="0.25">
      <c r="A41" s="35"/>
      <c r="B41" s="30" t="s">
        <v>42</v>
      </c>
      <c r="C41" s="31" t="s">
        <v>66</v>
      </c>
      <c r="D41" s="31" t="s">
        <v>87</v>
      </c>
      <c r="E41" s="32" t="s">
        <v>67</v>
      </c>
      <c r="F41" s="55" t="s">
        <v>26</v>
      </c>
      <c r="G41" s="56" t="s">
        <v>26</v>
      </c>
      <c r="H41" s="62" t="s">
        <v>26</v>
      </c>
      <c r="I41" s="36" t="s">
        <v>114</v>
      </c>
      <c r="J41" s="30" t="s">
        <v>146</v>
      </c>
      <c r="K41" s="37" t="s">
        <v>25</v>
      </c>
    </row>
    <row r="42" spans="1:13" ht="36" customHeight="1" x14ac:dyDescent="0.25">
      <c r="A42" s="35"/>
      <c r="B42" s="30" t="s">
        <v>42</v>
      </c>
      <c r="C42" s="31" t="s">
        <v>85</v>
      </c>
      <c r="D42" s="31" t="s">
        <v>43</v>
      </c>
      <c r="E42" s="32" t="s">
        <v>65</v>
      </c>
      <c r="F42" s="55" t="s">
        <v>26</v>
      </c>
      <c r="G42" s="56" t="s">
        <v>25</v>
      </c>
      <c r="H42" s="62" t="s">
        <v>25</v>
      </c>
      <c r="I42" s="36" t="s">
        <v>112</v>
      </c>
      <c r="J42" s="30" t="s">
        <v>64</v>
      </c>
      <c r="K42" s="37" t="s">
        <v>24</v>
      </c>
    </row>
    <row r="43" spans="1:13" ht="87" customHeight="1" x14ac:dyDescent="0.25">
      <c r="A43" s="35"/>
      <c r="B43" s="30" t="s">
        <v>68</v>
      </c>
      <c r="C43" s="31" t="s">
        <v>102</v>
      </c>
      <c r="D43" s="31" t="s">
        <v>54</v>
      </c>
      <c r="E43" s="32" t="s">
        <v>65</v>
      </c>
      <c r="F43" s="55" t="s">
        <v>26</v>
      </c>
      <c r="G43" s="56" t="s">
        <v>26</v>
      </c>
      <c r="H43" s="62" t="s">
        <v>26</v>
      </c>
      <c r="I43" s="36" t="s">
        <v>55</v>
      </c>
      <c r="J43" s="30" t="s">
        <v>147</v>
      </c>
      <c r="K43" s="37" t="s">
        <v>24</v>
      </c>
    </row>
    <row r="44" spans="1:13" ht="88.5" customHeight="1" x14ac:dyDescent="0.25">
      <c r="A44" s="35"/>
      <c r="B44" s="30" t="s">
        <v>42</v>
      </c>
      <c r="C44" s="31" t="s">
        <v>69</v>
      </c>
      <c r="D44" s="31" t="s">
        <v>88</v>
      </c>
      <c r="E44" s="32" t="s">
        <v>70</v>
      </c>
      <c r="F44" s="55" t="s">
        <v>26</v>
      </c>
      <c r="G44" s="56" t="s">
        <v>26</v>
      </c>
      <c r="H44" s="62" t="s">
        <v>26</v>
      </c>
      <c r="I44" s="36" t="s">
        <v>110</v>
      </c>
      <c r="J44" s="30" t="s">
        <v>139</v>
      </c>
      <c r="K44" s="37" t="s">
        <v>25</v>
      </c>
    </row>
    <row r="45" spans="1:13" ht="76.5" customHeight="1" x14ac:dyDescent="0.25">
      <c r="A45" s="35"/>
      <c r="B45" s="30" t="s">
        <v>42</v>
      </c>
      <c r="C45" s="31" t="s">
        <v>45</v>
      </c>
      <c r="D45" s="31" t="s">
        <v>44</v>
      </c>
      <c r="E45" s="32" t="s">
        <v>67</v>
      </c>
      <c r="F45" s="55" t="s">
        <v>25</v>
      </c>
      <c r="G45" s="56" t="s">
        <v>25</v>
      </c>
      <c r="H45" s="62" t="s">
        <v>25</v>
      </c>
      <c r="I45" s="36" t="s">
        <v>140</v>
      </c>
      <c r="J45" s="30" t="s">
        <v>117</v>
      </c>
      <c r="K45" s="37" t="s">
        <v>25</v>
      </c>
    </row>
    <row r="46" spans="1:13" ht="88.5" customHeight="1" x14ac:dyDescent="0.25">
      <c r="A46" s="35"/>
      <c r="B46" s="30" t="s">
        <v>42</v>
      </c>
      <c r="C46" s="31" t="s">
        <v>96</v>
      </c>
      <c r="D46" s="31" t="s">
        <v>78</v>
      </c>
      <c r="E46" s="32" t="s">
        <v>79</v>
      </c>
      <c r="F46" s="55" t="s">
        <v>26</v>
      </c>
      <c r="G46" s="56" t="s">
        <v>26</v>
      </c>
      <c r="H46" s="62" t="s">
        <v>26</v>
      </c>
      <c r="I46" s="36" t="s">
        <v>80</v>
      </c>
      <c r="J46" s="30" t="s">
        <v>116</v>
      </c>
      <c r="K46" s="37" t="s">
        <v>25</v>
      </c>
    </row>
    <row r="47" spans="1:13" ht="111" customHeight="1" x14ac:dyDescent="0.25">
      <c r="A47" s="35"/>
      <c r="B47" s="30" t="s">
        <v>42</v>
      </c>
      <c r="C47" s="31" t="s">
        <v>71</v>
      </c>
      <c r="D47" s="31" t="s">
        <v>103</v>
      </c>
      <c r="E47" s="32" t="s">
        <v>47</v>
      </c>
      <c r="F47" s="55" t="s">
        <v>25</v>
      </c>
      <c r="G47" s="56" t="s">
        <v>26</v>
      </c>
      <c r="H47" s="62" t="s">
        <v>25</v>
      </c>
      <c r="I47" s="36" t="s">
        <v>118</v>
      </c>
      <c r="J47" s="30" t="s">
        <v>148</v>
      </c>
      <c r="K47" s="37" t="s">
        <v>24</v>
      </c>
    </row>
    <row r="48" spans="1:13" ht="60.75" customHeight="1" x14ac:dyDescent="0.25">
      <c r="A48" s="35"/>
      <c r="B48" s="30" t="s">
        <v>42</v>
      </c>
      <c r="C48" s="31" t="s">
        <v>48</v>
      </c>
      <c r="D48" s="31" t="s">
        <v>46</v>
      </c>
      <c r="E48" s="32" t="s">
        <v>47</v>
      </c>
      <c r="F48" s="63" t="s">
        <v>25</v>
      </c>
      <c r="G48" s="56" t="s">
        <v>26</v>
      </c>
      <c r="H48" s="62" t="s">
        <v>25</v>
      </c>
      <c r="I48" s="36" t="s">
        <v>119</v>
      </c>
      <c r="J48" s="30" t="s">
        <v>85</v>
      </c>
      <c r="K48" s="37" t="s">
        <v>24</v>
      </c>
    </row>
    <row r="49" spans="1:11" ht="86.25" customHeight="1" x14ac:dyDescent="0.25">
      <c r="A49" s="35"/>
      <c r="B49" s="30" t="s">
        <v>56</v>
      </c>
      <c r="C49" s="31" t="s">
        <v>72</v>
      </c>
      <c r="D49" s="31" t="s">
        <v>73</v>
      </c>
      <c r="E49" s="32" t="s">
        <v>49</v>
      </c>
      <c r="F49" s="55" t="s">
        <v>25</v>
      </c>
      <c r="G49" s="56" t="s">
        <v>26</v>
      </c>
      <c r="H49" s="62" t="s">
        <v>25</v>
      </c>
      <c r="I49" s="36" t="s">
        <v>120</v>
      </c>
      <c r="J49" s="30" t="s">
        <v>149</v>
      </c>
      <c r="K49" s="37" t="s">
        <v>24</v>
      </c>
    </row>
    <row r="50" spans="1:11" ht="137.25" customHeight="1" x14ac:dyDescent="0.25">
      <c r="A50" s="35"/>
      <c r="B50" s="30" t="s">
        <v>81</v>
      </c>
      <c r="C50" s="31" t="s">
        <v>74</v>
      </c>
      <c r="D50" s="31" t="s">
        <v>75</v>
      </c>
      <c r="E50" s="32" t="s">
        <v>57</v>
      </c>
      <c r="F50" s="55" t="s">
        <v>26</v>
      </c>
      <c r="G50" s="56" t="s">
        <v>26</v>
      </c>
      <c r="H50" s="62" t="s">
        <v>26</v>
      </c>
      <c r="I50" s="36" t="s">
        <v>141</v>
      </c>
      <c r="J50" s="30" t="s">
        <v>121</v>
      </c>
      <c r="K50" s="37" t="s">
        <v>25</v>
      </c>
    </row>
    <row r="51" spans="1:11" ht="110.25" customHeight="1" x14ac:dyDescent="0.25">
      <c r="A51" s="35"/>
      <c r="B51" s="30" t="s">
        <v>82</v>
      </c>
      <c r="C51" s="31" t="s">
        <v>97</v>
      </c>
      <c r="D51" s="31" t="s">
        <v>98</v>
      </c>
      <c r="E51" s="32" t="s">
        <v>99</v>
      </c>
      <c r="F51" s="55" t="s">
        <v>26</v>
      </c>
      <c r="G51" s="56" t="s">
        <v>26</v>
      </c>
      <c r="H51" s="62" t="s">
        <v>26</v>
      </c>
      <c r="I51" s="36" t="s">
        <v>106</v>
      </c>
      <c r="J51" s="30" t="s">
        <v>150</v>
      </c>
      <c r="K51" s="37" t="s">
        <v>25</v>
      </c>
    </row>
    <row r="52" spans="1:11" ht="98.25" customHeight="1" x14ac:dyDescent="0.25">
      <c r="A52" s="35"/>
      <c r="B52" s="30" t="s">
        <v>56</v>
      </c>
      <c r="C52" s="31" t="s">
        <v>104</v>
      </c>
      <c r="D52" s="31" t="s">
        <v>105</v>
      </c>
      <c r="E52" s="32" t="s">
        <v>106</v>
      </c>
      <c r="F52" s="55" t="s">
        <v>25</v>
      </c>
      <c r="G52" s="56" t="s">
        <v>26</v>
      </c>
      <c r="H52" s="62" t="s">
        <v>25</v>
      </c>
      <c r="I52" s="36" t="s">
        <v>135</v>
      </c>
      <c r="J52" s="30" t="s">
        <v>109</v>
      </c>
      <c r="K52" s="37" t="s">
        <v>25</v>
      </c>
    </row>
    <row r="53" spans="1:11" ht="177.75" customHeight="1" x14ac:dyDescent="0.25">
      <c r="A53" s="35"/>
      <c r="B53" s="30" t="s">
        <v>108</v>
      </c>
      <c r="C53" s="31" t="s">
        <v>111</v>
      </c>
      <c r="D53" s="31" t="s">
        <v>76</v>
      </c>
      <c r="E53" s="32" t="s">
        <v>50</v>
      </c>
      <c r="F53" s="55" t="s">
        <v>25</v>
      </c>
      <c r="G53" s="56" t="s">
        <v>25</v>
      </c>
      <c r="H53" s="62" t="s">
        <v>25</v>
      </c>
      <c r="I53" s="36" t="s">
        <v>136</v>
      </c>
      <c r="J53" s="64" t="s">
        <v>151</v>
      </c>
      <c r="K53" s="37" t="s">
        <v>24</v>
      </c>
    </row>
    <row r="54" spans="1:11" ht="54" customHeight="1" x14ac:dyDescent="0.25">
      <c r="A54" s="35"/>
      <c r="B54" s="30" t="s">
        <v>108</v>
      </c>
      <c r="C54" s="31" t="s">
        <v>64</v>
      </c>
      <c r="D54" s="31" t="s">
        <v>144</v>
      </c>
      <c r="E54" s="32" t="s">
        <v>95</v>
      </c>
      <c r="F54" s="55" t="s">
        <v>26</v>
      </c>
      <c r="G54" s="56" t="s">
        <v>25</v>
      </c>
      <c r="H54" s="62" t="s">
        <v>25</v>
      </c>
      <c r="I54" s="36" t="s">
        <v>137</v>
      </c>
      <c r="J54" s="30" t="s">
        <v>85</v>
      </c>
      <c r="K54" s="37" t="s">
        <v>25</v>
      </c>
    </row>
    <row r="55" spans="1:11" ht="104.25" customHeight="1" x14ac:dyDescent="0.25">
      <c r="A55" s="35"/>
      <c r="B55" s="30" t="s">
        <v>58</v>
      </c>
      <c r="C55" s="31" t="s">
        <v>85</v>
      </c>
      <c r="D55" s="31" t="s">
        <v>59</v>
      </c>
      <c r="E55" s="32" t="s">
        <v>93</v>
      </c>
      <c r="F55" s="55" t="s">
        <v>25</v>
      </c>
      <c r="G55" s="56" t="s">
        <v>25</v>
      </c>
      <c r="H55" s="62" t="s">
        <v>25</v>
      </c>
      <c r="I55" s="36" t="s">
        <v>138</v>
      </c>
      <c r="J55" s="30" t="s">
        <v>85</v>
      </c>
      <c r="K55" s="37" t="s">
        <v>24</v>
      </c>
    </row>
    <row r="56" spans="1:11" ht="91.5" customHeight="1" thickBot="1" x14ac:dyDescent="0.3">
      <c r="A56" s="35"/>
      <c r="B56" s="33" t="s">
        <v>51</v>
      </c>
      <c r="C56" s="34" t="s">
        <v>85</v>
      </c>
      <c r="D56" s="34" t="s">
        <v>94</v>
      </c>
      <c r="E56" s="59" t="s">
        <v>77</v>
      </c>
      <c r="F56" s="65" t="s">
        <v>26</v>
      </c>
      <c r="G56" s="60" t="s">
        <v>26</v>
      </c>
      <c r="H56" s="66" t="s">
        <v>26</v>
      </c>
      <c r="I56" s="61" t="s">
        <v>142</v>
      </c>
      <c r="J56" s="33" t="s">
        <v>85</v>
      </c>
      <c r="K56" s="38" t="s">
        <v>25</v>
      </c>
    </row>
    <row r="57" spans="1:11" ht="88.5" customHeight="1" thickTop="1" thickBot="1" x14ac:dyDescent="0.3">
      <c r="A57" s="35"/>
      <c r="B57" s="67" t="s">
        <v>42</v>
      </c>
      <c r="C57" s="68" t="s">
        <v>86</v>
      </c>
      <c r="D57" s="68" t="s">
        <v>90</v>
      </c>
      <c r="E57" s="69" t="s">
        <v>89</v>
      </c>
      <c r="F57" s="70" t="s">
        <v>25</v>
      </c>
      <c r="G57" s="71" t="s">
        <v>26</v>
      </c>
      <c r="H57" s="72" t="s">
        <v>25</v>
      </c>
      <c r="I57" s="73" t="s">
        <v>91</v>
      </c>
      <c r="J57" s="74" t="s">
        <v>152</v>
      </c>
      <c r="K57" s="75" t="s">
        <v>24</v>
      </c>
    </row>
    <row r="58" spans="1:11" ht="115.5" customHeight="1" thickTop="1" thickBot="1" x14ac:dyDescent="0.3">
      <c r="A58" s="35"/>
      <c r="B58" s="33" t="s">
        <v>83</v>
      </c>
      <c r="C58" s="34" t="s">
        <v>52</v>
      </c>
      <c r="D58" s="34" t="s">
        <v>107</v>
      </c>
      <c r="E58" s="59" t="s">
        <v>52</v>
      </c>
      <c r="F58" s="55" t="s">
        <v>25</v>
      </c>
      <c r="G58" s="60" t="s">
        <v>26</v>
      </c>
      <c r="H58" s="62" t="s">
        <v>25</v>
      </c>
      <c r="I58" s="61" t="s">
        <v>92</v>
      </c>
      <c r="J58" s="33" t="s">
        <v>153</v>
      </c>
      <c r="K58" s="38" t="s">
        <v>25</v>
      </c>
    </row>
    <row r="59" spans="1:11" ht="13" thickTop="1" x14ac:dyDescent="0.25">
      <c r="A59" s="9"/>
      <c r="B59" s="10"/>
      <c r="C59" s="10"/>
      <c r="D59" s="10"/>
      <c r="E59" s="10"/>
      <c r="F59" s="11"/>
      <c r="G59" s="11"/>
      <c r="H59" s="11"/>
      <c r="I59" s="11"/>
      <c r="J59" s="10"/>
      <c r="K59" s="10"/>
    </row>
    <row r="60" spans="1:11" ht="15.5" x14ac:dyDescent="0.35">
      <c r="A60" s="9"/>
      <c r="B60" s="54" t="s">
        <v>28</v>
      </c>
      <c r="C60" s="52" t="s">
        <v>29</v>
      </c>
      <c r="D60" s="52"/>
      <c r="E60" s="52"/>
      <c r="F60" s="52"/>
      <c r="G60" s="52"/>
      <c r="H60" s="51"/>
      <c r="I60" s="52"/>
      <c r="J60" s="52"/>
      <c r="K60" s="1"/>
    </row>
    <row r="61" spans="1:11" ht="15.5" x14ac:dyDescent="0.35">
      <c r="A61" s="9"/>
      <c r="B61" s="53"/>
      <c r="C61" s="52" t="s">
        <v>30</v>
      </c>
      <c r="D61" s="52"/>
      <c r="E61" s="52"/>
      <c r="F61" s="52"/>
      <c r="G61" s="52"/>
      <c r="H61" s="51"/>
      <c r="I61" s="52"/>
      <c r="J61" s="52"/>
      <c r="K61" s="1"/>
    </row>
    <row r="62" spans="1:11" ht="15.5" x14ac:dyDescent="0.35">
      <c r="A62" s="9"/>
      <c r="B62" s="53"/>
      <c r="C62" s="52"/>
      <c r="D62" s="52"/>
      <c r="E62" s="52"/>
      <c r="F62" s="52"/>
      <c r="G62" s="52"/>
      <c r="H62" s="51"/>
      <c r="I62" s="52"/>
      <c r="J62" s="52"/>
      <c r="K62" s="1"/>
    </row>
    <row r="63" spans="1:11" ht="15.5" hidden="1" x14ac:dyDescent="0.35">
      <c r="A63" s="9"/>
      <c r="B63" s="53"/>
      <c r="C63" s="52"/>
      <c r="D63" s="52"/>
      <c r="E63" s="52"/>
      <c r="F63" s="52"/>
      <c r="G63" s="52"/>
      <c r="H63" s="51"/>
      <c r="I63" s="52"/>
      <c r="J63" s="52"/>
      <c r="K63" s="1"/>
    </row>
    <row r="64" spans="1:11" hidden="1" x14ac:dyDescent="0.25">
      <c r="A64" s="9"/>
      <c r="B64" s="1"/>
      <c r="C64" s="1"/>
      <c r="D64" s="1"/>
      <c r="E64" s="1"/>
      <c r="F64" s="12"/>
      <c r="G64" s="12"/>
      <c r="H64" s="12"/>
      <c r="I64" s="12"/>
      <c r="J64" s="1"/>
      <c r="K64" s="1"/>
    </row>
    <row r="65" spans="1:11" ht="13" hidden="1" x14ac:dyDescent="0.3">
      <c r="A65" s="9"/>
      <c r="B65" s="1"/>
      <c r="C65" s="50" t="s">
        <v>24</v>
      </c>
      <c r="D65" s="50" t="s">
        <v>25</v>
      </c>
      <c r="E65" s="50" t="s">
        <v>26</v>
      </c>
      <c r="F65" s="50" t="s">
        <v>27</v>
      </c>
      <c r="G65" s="12"/>
      <c r="H65" s="12"/>
      <c r="I65" s="12"/>
      <c r="J65" s="1"/>
      <c r="K65" s="1"/>
    </row>
    <row r="66" spans="1:11" ht="13" hidden="1" x14ac:dyDescent="0.3">
      <c r="A66" s="9"/>
      <c r="B66" s="49" t="s">
        <v>27</v>
      </c>
      <c r="C66" s="27">
        <v>4</v>
      </c>
      <c r="D66" s="25">
        <v>8</v>
      </c>
      <c r="E66" s="24">
        <v>12</v>
      </c>
      <c r="F66" s="23">
        <v>16</v>
      </c>
      <c r="G66" s="12"/>
      <c r="H66" s="12"/>
      <c r="I66" s="12"/>
      <c r="J66" s="1"/>
      <c r="K66" s="1"/>
    </row>
    <row r="67" spans="1:11" ht="13" hidden="1" x14ac:dyDescent="0.3">
      <c r="A67" s="9"/>
      <c r="B67" s="49" t="s">
        <v>26</v>
      </c>
      <c r="C67" s="27">
        <v>3</v>
      </c>
      <c r="D67" s="25">
        <v>6</v>
      </c>
      <c r="E67" s="26">
        <v>9</v>
      </c>
      <c r="F67" s="23">
        <v>12</v>
      </c>
      <c r="G67" s="12"/>
      <c r="H67" s="12"/>
      <c r="I67" s="12"/>
      <c r="J67" s="1"/>
      <c r="K67" s="1"/>
    </row>
    <row r="68" spans="1:11" ht="13" hidden="1" x14ac:dyDescent="0.3">
      <c r="A68" s="9"/>
      <c r="B68" s="49" t="s">
        <v>25</v>
      </c>
      <c r="C68" s="27">
        <v>2</v>
      </c>
      <c r="D68" s="27">
        <v>4</v>
      </c>
      <c r="E68" s="26">
        <v>6</v>
      </c>
      <c r="F68" s="25">
        <v>8</v>
      </c>
      <c r="G68" s="12"/>
      <c r="H68" s="12"/>
      <c r="I68" s="12"/>
      <c r="J68" s="1"/>
      <c r="K68" s="1"/>
    </row>
    <row r="69" spans="1:11" ht="13" hidden="1" x14ac:dyDescent="0.3">
      <c r="A69" s="9"/>
      <c r="B69" s="49" t="s">
        <v>24</v>
      </c>
      <c r="C69" s="27">
        <v>1</v>
      </c>
      <c r="D69" s="27">
        <v>2</v>
      </c>
      <c r="E69" s="28">
        <v>3</v>
      </c>
      <c r="F69" s="27">
        <v>4</v>
      </c>
      <c r="G69" s="12"/>
      <c r="H69" s="12"/>
      <c r="I69" s="12"/>
      <c r="J69" s="1"/>
      <c r="K69" s="1"/>
    </row>
    <row r="70" spans="1:11" hidden="1" x14ac:dyDescent="0.25">
      <c r="A70" s="9"/>
      <c r="B70" s="13"/>
      <c r="C70" s="12"/>
      <c r="D70" s="12"/>
      <c r="E70" s="13"/>
      <c r="F70" s="12"/>
      <c r="G70" s="12"/>
      <c r="H70" s="12"/>
      <c r="I70" s="12"/>
      <c r="J70" s="1"/>
      <c r="K70" s="1"/>
    </row>
    <row r="71" spans="1:11" hidden="1" x14ac:dyDescent="0.25">
      <c r="A71" s="9"/>
      <c r="B71" s="1"/>
      <c r="C71" s="1"/>
      <c r="D71" s="1"/>
      <c r="E71" s="1"/>
      <c r="F71" s="12"/>
      <c r="G71" s="12"/>
      <c r="H71" s="12"/>
      <c r="I71" s="12"/>
      <c r="J71" s="1"/>
      <c r="K71" s="1"/>
    </row>
    <row r="72" spans="1:11" hidden="1" x14ac:dyDescent="0.25">
      <c r="A72" s="9"/>
      <c r="B72" s="1"/>
      <c r="C72" s="1"/>
      <c r="D72" s="1"/>
      <c r="E72" s="1"/>
      <c r="F72" s="12"/>
      <c r="G72" s="12"/>
      <c r="H72" s="12"/>
      <c r="I72" s="12"/>
      <c r="J72" s="1"/>
      <c r="K72" s="1"/>
    </row>
    <row r="73" spans="1:11" hidden="1" x14ac:dyDescent="0.25">
      <c r="A73" s="9"/>
      <c r="B73" s="1"/>
      <c r="C73" s="1"/>
      <c r="D73" s="1"/>
      <c r="E73" s="1"/>
      <c r="F73" s="12" t="s">
        <v>24</v>
      </c>
      <c r="G73" s="12"/>
      <c r="H73" s="22" t="e">
        <f>IF(#REF!="",0,IF(#REF!="Very low",1,IF(#REF!="Low",2,IF(#REF!="Medium",3,IF(#REF!="High",4,F55)))))</f>
        <v>#REF!</v>
      </c>
      <c r="I73" s="22" t="e">
        <f>IF(#REF!="",0,IF(#REF!="Very low",1,IF(#REF!="Low",2,IF(#REF!="Medium",3,IF(#REF!="High",4,G55)))))</f>
        <v>#REF!</v>
      </c>
      <c r="J73" s="29" t="e">
        <f>IF(H73*I73=0,"",IF(H73*I73&gt;0.5,H73*I73))</f>
        <v>#REF!</v>
      </c>
      <c r="K73" s="1" t="e">
        <f>IF(J73="","",IF(J73&lt;5, "Low",IF(J73&lt;11,"Medium",IF(J73&gt;11,"High"))))</f>
        <v>#REF!</v>
      </c>
    </row>
    <row r="74" spans="1:11" hidden="1" x14ac:dyDescent="0.25">
      <c r="A74" s="9"/>
      <c r="B74" s="1"/>
      <c r="C74" s="1"/>
      <c r="D74" s="1"/>
      <c r="E74" s="1"/>
      <c r="F74" s="12" t="s">
        <v>25</v>
      </c>
      <c r="G74" s="12"/>
      <c r="H74" s="22">
        <f>IF(F55="",0,IF(F55="Very low",1,IF(F55="Low",2,IF(F55="Medium",3,IF(F55="High",4,#REF!)))))</f>
        <v>2</v>
      </c>
      <c r="I74" s="22">
        <f>IF(G55="",0,IF(G55="Very low",1,IF(G55="Low",2,IF(G55="Medium",3,IF(G55="High",4,#REF!)))))</f>
        <v>2</v>
      </c>
      <c r="J74" s="29">
        <f t="shared" ref="J74:J92" si="0">IF(H74*I74=0,"",IF(H74*I74&gt;0.5,H74*I74))</f>
        <v>4</v>
      </c>
      <c r="K74" s="1" t="str">
        <f t="shared" ref="K74:K92" si="1">IF(J74="","",IF(J74&lt;5, "Low",IF(J74&lt;11,"Medium",IF(J74&gt;11,"High"))))</f>
        <v>Low</v>
      </c>
    </row>
    <row r="75" spans="1:11" hidden="1" x14ac:dyDescent="0.25">
      <c r="A75" s="9"/>
      <c r="B75" s="1"/>
      <c r="C75" s="1"/>
      <c r="D75" s="1"/>
      <c r="E75" s="1"/>
      <c r="F75" s="12" t="s">
        <v>26</v>
      </c>
      <c r="G75" s="12"/>
      <c r="H75" s="22" t="e">
        <f>IF(#REF!="",0,IF(#REF!="Very low",1,IF(#REF!="Low",2,IF(#REF!="Medium",3,IF(#REF!="High",4,F41)))))</f>
        <v>#REF!</v>
      </c>
      <c r="I75" s="22" t="e">
        <f>IF(#REF!="",0,IF(#REF!="Very low",1,IF(#REF!="Low",2,IF(#REF!="Medium",3,IF(#REF!="High",4,G41)))))</f>
        <v>#REF!</v>
      </c>
      <c r="J75" s="29" t="e">
        <f t="shared" si="0"/>
        <v>#REF!</v>
      </c>
      <c r="K75" s="1" t="e">
        <f t="shared" si="1"/>
        <v>#REF!</v>
      </c>
    </row>
    <row r="76" spans="1:11" hidden="1" x14ac:dyDescent="0.25">
      <c r="A76" s="9"/>
      <c r="B76" s="1"/>
      <c r="C76" s="1"/>
      <c r="D76" s="1"/>
      <c r="E76" s="1"/>
      <c r="F76" s="12" t="s">
        <v>27</v>
      </c>
      <c r="G76" s="12"/>
      <c r="H76" s="22">
        <f>IF(F41="",0,IF(F41="Very low",1,IF(F41="Low",2,IF(F41="Medium",3,IF(F41="High",4,F42)))))</f>
        <v>3</v>
      </c>
      <c r="I76" s="22">
        <f>IF(G41="",0,IF(G41="Very low",1,IF(G41="Low",2,IF(G41="Medium",3,IF(G41="High",4,G42)))))</f>
        <v>3</v>
      </c>
      <c r="J76" s="29">
        <f t="shared" si="0"/>
        <v>9</v>
      </c>
      <c r="K76" s="1" t="str">
        <f t="shared" si="1"/>
        <v>Medium</v>
      </c>
    </row>
    <row r="77" spans="1:11" hidden="1" x14ac:dyDescent="0.25">
      <c r="A77" s="9"/>
      <c r="B77" s="1"/>
      <c r="C77" s="1"/>
      <c r="D77" s="1"/>
      <c r="E77" s="1"/>
      <c r="F77" s="12"/>
      <c r="G77" s="12"/>
      <c r="H77" s="22">
        <f>IF(F42="",0,IF(F42="Very low",1,IF(F42="Low",2,IF(F42="Medium",3,IF(F42="High",4,#REF!)))))</f>
        <v>3</v>
      </c>
      <c r="I77" s="22">
        <f>IF(G42="",0,IF(G42="Very low",1,IF(G42="Low",2,IF(G42="Medium",3,IF(G42="High",4,#REF!)))))</f>
        <v>2</v>
      </c>
      <c r="J77" s="29">
        <f t="shared" si="0"/>
        <v>6</v>
      </c>
      <c r="K77" s="1" t="str">
        <f t="shared" si="1"/>
        <v>Medium</v>
      </c>
    </row>
    <row r="78" spans="1:11" hidden="1" x14ac:dyDescent="0.25">
      <c r="A78" s="9"/>
      <c r="B78" s="1"/>
      <c r="C78" s="1"/>
      <c r="D78" s="1"/>
      <c r="E78" s="1"/>
      <c r="F78" s="12"/>
      <c r="G78" s="12"/>
      <c r="H78" s="22" t="e">
        <f>IF(#REF!="",0,IF(#REF!="Very low",1,IF(#REF!="Low",2,IF(#REF!="Medium",3,IF(#REF!="High",4,F44)))))</f>
        <v>#REF!</v>
      </c>
      <c r="I78" s="22" t="e">
        <f>IF(#REF!="",0,IF(#REF!="Very low",1,IF(#REF!="Low",2,IF(#REF!="Medium",3,IF(#REF!="High",4,G44)))))</f>
        <v>#REF!</v>
      </c>
      <c r="J78" s="29" t="e">
        <f t="shared" si="0"/>
        <v>#REF!</v>
      </c>
      <c r="K78" s="1" t="e">
        <f t="shared" si="1"/>
        <v>#REF!</v>
      </c>
    </row>
    <row r="79" spans="1:11" hidden="1" x14ac:dyDescent="0.25">
      <c r="A79" s="9"/>
      <c r="B79" s="1"/>
      <c r="C79" s="1"/>
      <c r="D79" s="1"/>
      <c r="E79" s="1"/>
      <c r="F79" s="12"/>
      <c r="G79" s="12"/>
      <c r="H79" s="22">
        <f>IF(F44="",0,IF(F44="Very low",1,IF(F44="Low",2,IF(F44="Medium",3,IF(F44="High",4,F45)))))</f>
        <v>3</v>
      </c>
      <c r="I79" s="22">
        <f>IF(G44="",0,IF(G44="Very low",1,IF(G44="Low",2,IF(G44="Medium",3,IF(G44="High",4,G45)))))</f>
        <v>3</v>
      </c>
      <c r="J79" s="29">
        <f t="shared" si="0"/>
        <v>9</v>
      </c>
      <c r="K79" s="1" t="str">
        <f t="shared" si="1"/>
        <v>Medium</v>
      </c>
    </row>
    <row r="80" spans="1:11" hidden="1" x14ac:dyDescent="0.25">
      <c r="A80" s="9"/>
      <c r="B80" s="1"/>
      <c r="C80" s="1"/>
      <c r="D80" s="1"/>
      <c r="E80" s="1"/>
      <c r="F80" s="12"/>
      <c r="G80" s="12"/>
      <c r="H80" s="22">
        <f>IF(F45="",0,IF(F45="Very low",1,IF(F45="Low",2,IF(F45="Medium",3,IF(F45="High",4,#REF!)))))</f>
        <v>2</v>
      </c>
      <c r="I80" s="22">
        <f>IF(G45="",0,IF(G45="Very low",1,IF(G45="Low",2,IF(G45="Medium",3,IF(G45="High",4,#REF!)))))</f>
        <v>2</v>
      </c>
      <c r="J80" s="29">
        <f t="shared" si="0"/>
        <v>4</v>
      </c>
      <c r="K80" s="1" t="str">
        <f t="shared" si="1"/>
        <v>Low</v>
      </c>
    </row>
    <row r="81" spans="1:11" hidden="1" x14ac:dyDescent="0.25">
      <c r="A81" s="9"/>
      <c r="B81" s="1"/>
      <c r="C81" s="12" t="s">
        <v>24</v>
      </c>
      <c r="D81" s="12" t="s">
        <v>25</v>
      </c>
      <c r="E81" s="12" t="s">
        <v>26</v>
      </c>
      <c r="F81" s="12" t="s">
        <v>27</v>
      </c>
      <c r="G81" s="12"/>
      <c r="H81" s="22" t="e">
        <f>IF(#REF!="",0,IF(#REF!="Very low",1,IF(#REF!="Low",2,IF(#REF!="Medium",3,IF(#REF!="High",4,#REF!)))))</f>
        <v>#REF!</v>
      </c>
      <c r="I81" s="22" t="e">
        <f>IF(#REF!="",0,IF(#REF!="Very low",1,IF(#REF!="Low",2,IF(#REF!="Medium",3,IF(#REF!="High",4,#REF!)))))</f>
        <v>#REF!</v>
      </c>
      <c r="J81" s="29" t="e">
        <f t="shared" si="0"/>
        <v>#REF!</v>
      </c>
      <c r="K81" s="1" t="e">
        <f t="shared" si="1"/>
        <v>#REF!</v>
      </c>
    </row>
    <row r="82" spans="1:11" hidden="1" x14ac:dyDescent="0.25">
      <c r="A82" s="9"/>
      <c r="B82" s="12" t="s">
        <v>24</v>
      </c>
      <c r="C82" s="27">
        <v>1</v>
      </c>
      <c r="D82" s="27">
        <v>2</v>
      </c>
      <c r="E82" s="28">
        <v>3</v>
      </c>
      <c r="F82" s="27">
        <v>4</v>
      </c>
      <c r="G82" s="12"/>
      <c r="H82" s="22" t="e">
        <f>IF(#REF!="",0,IF(#REF!="Very low",1,IF(#REF!="Low",2,IF(#REF!="Medium",3,IF(#REF!="High",4,F47)))))</f>
        <v>#REF!</v>
      </c>
      <c r="I82" s="22" t="e">
        <f>IF(#REF!="",0,IF(#REF!="Very low",1,IF(#REF!="Low",2,IF(#REF!="Medium",3,IF(#REF!="High",4,G47)))))</f>
        <v>#REF!</v>
      </c>
      <c r="J82" s="29" t="e">
        <f t="shared" si="0"/>
        <v>#REF!</v>
      </c>
      <c r="K82" s="1" t="e">
        <f t="shared" si="1"/>
        <v>#REF!</v>
      </c>
    </row>
    <row r="83" spans="1:11" hidden="1" x14ac:dyDescent="0.25">
      <c r="A83" s="9"/>
      <c r="B83" s="12" t="s">
        <v>25</v>
      </c>
      <c r="C83" s="27">
        <v>2</v>
      </c>
      <c r="D83" s="27">
        <v>4</v>
      </c>
      <c r="E83" s="26">
        <v>6</v>
      </c>
      <c r="F83" s="25">
        <v>8</v>
      </c>
      <c r="G83" s="12"/>
      <c r="H83" s="22">
        <f>IF(F47="",0,IF(F47="Very low",1,IF(F47="Low",2,IF(F47="Medium",3,IF(F47="High",4,#REF!)))))</f>
        <v>2</v>
      </c>
      <c r="I83" s="22">
        <f>IF(G47="",0,IF(G47="Very low",1,IF(G47="Low",2,IF(G47="Medium",3,IF(G47="High",4,#REF!)))))</f>
        <v>3</v>
      </c>
      <c r="J83" s="29">
        <f t="shared" si="0"/>
        <v>6</v>
      </c>
      <c r="K83" s="1" t="str">
        <f t="shared" si="1"/>
        <v>Medium</v>
      </c>
    </row>
    <row r="84" spans="1:11" hidden="1" x14ac:dyDescent="0.25">
      <c r="A84" s="9"/>
      <c r="B84" s="12" t="s">
        <v>26</v>
      </c>
      <c r="C84" s="27">
        <v>3</v>
      </c>
      <c r="D84" s="25">
        <v>6</v>
      </c>
      <c r="E84" s="26">
        <v>9</v>
      </c>
      <c r="F84" s="23">
        <v>12</v>
      </c>
      <c r="G84" s="12"/>
      <c r="H84" s="22" t="e">
        <f>IF(#REF!="",0,IF(#REF!="Very low",1,IF(#REF!="Low",2,IF(#REF!="Medium",3,IF(#REF!="High",4,#REF!)))))</f>
        <v>#REF!</v>
      </c>
      <c r="I84" s="22" t="e">
        <f>IF(#REF!="",0,IF(#REF!="Very low",1,IF(#REF!="Low",2,IF(#REF!="Medium",3,IF(#REF!="High",4,#REF!)))))</f>
        <v>#REF!</v>
      </c>
      <c r="J84" s="29" t="e">
        <f t="shared" si="0"/>
        <v>#REF!</v>
      </c>
      <c r="K84" s="1" t="e">
        <f t="shared" si="1"/>
        <v>#REF!</v>
      </c>
    </row>
    <row r="85" spans="1:11" hidden="1" x14ac:dyDescent="0.25">
      <c r="A85" s="9"/>
      <c r="B85" s="12" t="s">
        <v>27</v>
      </c>
      <c r="C85" s="27">
        <v>4</v>
      </c>
      <c r="D85" s="25">
        <v>8</v>
      </c>
      <c r="E85" s="24">
        <v>12</v>
      </c>
      <c r="F85" s="23">
        <v>16</v>
      </c>
      <c r="G85" s="12"/>
      <c r="H85" s="22" t="e">
        <f>IF(#REF!="",0,IF(#REF!="Very low",1,IF(#REF!="Low",2,IF(#REF!="Medium",3,IF(#REF!="High",4,#REF!)))))</f>
        <v>#REF!</v>
      </c>
      <c r="I85" s="22" t="e">
        <f>IF(#REF!="",0,IF(#REF!="Very low",1,IF(#REF!="Low",2,IF(#REF!="Medium",3,IF(#REF!="High",4,#REF!)))))</f>
        <v>#REF!</v>
      </c>
      <c r="J85" s="29" t="e">
        <f t="shared" si="0"/>
        <v>#REF!</v>
      </c>
      <c r="K85" s="1" t="e">
        <f t="shared" si="1"/>
        <v>#REF!</v>
      </c>
    </row>
    <row r="86" spans="1:11" hidden="1" x14ac:dyDescent="0.25">
      <c r="A86" s="9"/>
      <c r="B86" s="12"/>
      <c r="C86" s="12"/>
      <c r="D86" s="12"/>
      <c r="F86" s="12"/>
      <c r="G86" s="12"/>
      <c r="H86" s="22" t="e">
        <f>IF(#REF!="",0,IF(#REF!="Very low",1,IF(#REF!="Low",2,IF(#REF!="Medium",3,IF(#REF!="High",4,#REF!)))))</f>
        <v>#REF!</v>
      </c>
      <c r="I86" s="22" t="e">
        <f>IF(#REF!="",0,IF(#REF!="Very low",1,IF(#REF!="Low",2,IF(#REF!="Medium",3,IF(#REF!="High",4,#REF!)))))</f>
        <v>#REF!</v>
      </c>
      <c r="J86" s="29" t="e">
        <f t="shared" si="0"/>
        <v>#REF!</v>
      </c>
      <c r="K86" s="1" t="e">
        <f t="shared" si="1"/>
        <v>#REF!</v>
      </c>
    </row>
    <row r="87" spans="1:11" hidden="1" x14ac:dyDescent="0.25">
      <c r="A87" s="9"/>
      <c r="B87" s="1"/>
      <c r="C87" s="1"/>
      <c r="D87" s="1"/>
      <c r="E87" s="1"/>
      <c r="F87" s="12"/>
      <c r="G87" s="12"/>
      <c r="H87" s="22" t="e">
        <f>IF(#REF!="",0,IF(#REF!="Very low",1,IF(#REF!="Low",2,IF(#REF!="Medium",3,IF(#REF!="High",4,#REF!)))))</f>
        <v>#REF!</v>
      </c>
      <c r="I87" s="22" t="e">
        <f>IF(#REF!="",0,IF(#REF!="Very low",1,IF(#REF!="Low",2,IF(#REF!="Medium",3,IF(#REF!="High",4,#REF!)))))</f>
        <v>#REF!</v>
      </c>
      <c r="J87" s="29" t="e">
        <f t="shared" si="0"/>
        <v>#REF!</v>
      </c>
      <c r="K87" s="1" t="e">
        <f t="shared" si="1"/>
        <v>#REF!</v>
      </c>
    </row>
    <row r="88" spans="1:11" hidden="1" x14ac:dyDescent="0.25">
      <c r="A88" s="9"/>
      <c r="B88" s="1"/>
      <c r="C88" s="1"/>
      <c r="D88" s="1"/>
      <c r="E88" s="1"/>
      <c r="F88" s="12"/>
      <c r="G88" s="12"/>
      <c r="H88" s="22" t="e">
        <f>IF(#REF!="",0,IF(#REF!="Very low",1,IF(#REF!="Low",2,IF(#REF!="Medium",3,IF(#REF!="High",4,#REF!)))))</f>
        <v>#REF!</v>
      </c>
      <c r="I88" s="22" t="e">
        <f>IF(#REF!="",0,IF(#REF!="Very low",1,IF(#REF!="Low",2,IF(#REF!="Medium",3,IF(#REF!="High",4,#REF!)))))</f>
        <v>#REF!</v>
      </c>
      <c r="J88" s="29" t="e">
        <f t="shared" si="0"/>
        <v>#REF!</v>
      </c>
      <c r="K88" s="1" t="e">
        <f t="shared" si="1"/>
        <v>#REF!</v>
      </c>
    </row>
    <row r="89" spans="1:11" hidden="1" x14ac:dyDescent="0.25">
      <c r="A89" s="9"/>
      <c r="B89" s="1"/>
      <c r="C89" s="1"/>
      <c r="D89" s="1"/>
      <c r="E89" s="1"/>
      <c r="F89" s="12"/>
      <c r="G89" s="12"/>
      <c r="H89" s="22" t="e">
        <f>IF(#REF!="",0,IF(#REF!="Very low",1,IF(#REF!="Low",2,IF(#REF!="Medium",3,IF(#REF!="High",4,#REF!)))))</f>
        <v>#REF!</v>
      </c>
      <c r="I89" s="22" t="e">
        <f>IF(#REF!="",0,IF(#REF!="Very low",1,IF(#REF!="Low",2,IF(#REF!="Medium",3,IF(#REF!="High",4,#REF!)))))</f>
        <v>#REF!</v>
      </c>
      <c r="J89" s="29" t="e">
        <f t="shared" si="0"/>
        <v>#REF!</v>
      </c>
      <c r="K89" s="1" t="e">
        <f t="shared" si="1"/>
        <v>#REF!</v>
      </c>
    </row>
    <row r="90" spans="1:11" hidden="1" x14ac:dyDescent="0.25">
      <c r="A90" s="9"/>
      <c r="B90" s="1"/>
      <c r="C90" s="1"/>
      <c r="D90" s="1"/>
      <c r="E90" s="1"/>
      <c r="F90" s="12"/>
      <c r="G90" s="12"/>
      <c r="H90" s="22" t="e">
        <f>IF(#REF!="",0,IF(#REF!="Very low",1,IF(#REF!="Low",2,IF(#REF!="Medium",3,IF(#REF!="High",4,#REF!)))))</f>
        <v>#REF!</v>
      </c>
      <c r="I90" s="22" t="e">
        <f>IF(#REF!="",0,IF(#REF!="Very low",1,IF(#REF!="Low",2,IF(#REF!="Medium",3,IF(#REF!="High",4,#REF!)))))</f>
        <v>#REF!</v>
      </c>
      <c r="J90" s="29" t="e">
        <f t="shared" si="0"/>
        <v>#REF!</v>
      </c>
      <c r="K90" s="1" t="e">
        <f t="shared" si="1"/>
        <v>#REF!</v>
      </c>
    </row>
    <row r="91" spans="1:11" hidden="1" x14ac:dyDescent="0.25">
      <c r="A91" s="9"/>
      <c r="B91" s="1"/>
      <c r="C91" s="1"/>
      <c r="D91" s="1"/>
      <c r="E91" s="1"/>
      <c r="F91" s="12"/>
      <c r="G91" s="12"/>
      <c r="H91" s="22" t="e">
        <f>IF(#REF!="",0,IF(#REF!="Very low",1,IF(#REF!="Low",2,IF(#REF!="Medium",3,IF(#REF!="High",4,#REF!)))))</f>
        <v>#REF!</v>
      </c>
      <c r="I91" s="22" t="e">
        <f>IF(#REF!="",0,IF(#REF!="Very low",1,IF(#REF!="Low",2,IF(#REF!="Medium",3,IF(#REF!="High",4,#REF!)))))</f>
        <v>#REF!</v>
      </c>
      <c r="J91" s="29" t="e">
        <f t="shared" si="0"/>
        <v>#REF!</v>
      </c>
      <c r="K91" s="1" t="e">
        <f t="shared" si="1"/>
        <v>#REF!</v>
      </c>
    </row>
    <row r="92" spans="1:11" hidden="1" x14ac:dyDescent="0.25">
      <c r="A92" s="9"/>
      <c r="B92" s="1"/>
      <c r="C92" s="1"/>
      <c r="D92" s="1"/>
      <c r="E92" s="1"/>
      <c r="F92" s="12"/>
      <c r="G92" s="12"/>
      <c r="H92" s="22" t="e">
        <f>IF(#REF!="",0,IF(#REF!="Very low",1,IF(#REF!="Low",2,IF(#REF!="Medium",3,IF(#REF!="High",4,F59)))))</f>
        <v>#REF!</v>
      </c>
      <c r="I92" s="22" t="e">
        <f>IF(#REF!="",0,IF(#REF!="Very low",1,IF(#REF!="Low",2,IF(#REF!="Medium",3,IF(#REF!="High",4,G59)))))</f>
        <v>#REF!</v>
      </c>
      <c r="J92" s="29" t="e">
        <f t="shared" si="0"/>
        <v>#REF!</v>
      </c>
      <c r="K92" s="1" t="e">
        <f t="shared" si="1"/>
        <v>#REF!</v>
      </c>
    </row>
    <row r="93" spans="1:11" hidden="1" x14ac:dyDescent="0.25">
      <c r="A93" s="9"/>
      <c r="B93" s="1"/>
      <c r="C93" s="1"/>
      <c r="D93" s="1"/>
      <c r="E93" s="1"/>
      <c r="F93" s="12"/>
      <c r="G93" s="12"/>
      <c r="H93" s="12"/>
      <c r="I93" s="12"/>
      <c r="J93" s="1"/>
      <c r="K93" s="1"/>
    </row>
    <row r="94" spans="1:11" hidden="1" x14ac:dyDescent="0.25">
      <c r="A94" s="1"/>
      <c r="B94" s="1"/>
      <c r="C94" s="1"/>
      <c r="D94" s="1"/>
      <c r="E94" s="1"/>
      <c r="F94" s="12"/>
      <c r="G94" s="12"/>
      <c r="H94" s="12"/>
      <c r="I94" s="12"/>
      <c r="J94" s="1"/>
      <c r="K94" s="1"/>
    </row>
    <row r="95" spans="1:11" hidden="1" x14ac:dyDescent="0.25">
      <c r="A95" s="1"/>
      <c r="B95" s="1"/>
      <c r="C95" s="1"/>
      <c r="D95" s="1"/>
      <c r="E95" s="1"/>
      <c r="F95" s="12"/>
      <c r="G95" s="12"/>
      <c r="H95" s="12"/>
      <c r="I95" s="12"/>
      <c r="J95" s="1"/>
      <c r="K95" s="1"/>
    </row>
    <row r="96" spans="1:11" hidden="1" x14ac:dyDescent="0.25">
      <c r="A96" s="1"/>
      <c r="B96" s="1"/>
      <c r="C96" s="1"/>
      <c r="D96" s="1"/>
      <c r="E96" s="1"/>
      <c r="F96" s="12"/>
      <c r="G96" s="12"/>
      <c r="H96" s="12"/>
      <c r="I96" s="12"/>
      <c r="J96" s="1"/>
      <c r="K96" s="1"/>
    </row>
    <row r="130" ht="13.5" customHeight="1" x14ac:dyDescent="0.25"/>
  </sheetData>
  <sheetProtection selectLockedCells="1"/>
  <mergeCells count="6">
    <mergeCell ref="D29:J29"/>
    <mergeCell ref="F12:J12"/>
    <mergeCell ref="F4:J4"/>
    <mergeCell ref="F6:J6"/>
    <mergeCell ref="F8:J8"/>
    <mergeCell ref="F10:J10"/>
  </mergeCells>
  <phoneticPr fontId="0" type="noConversion"/>
  <dataValidations count="2">
    <dataValidation type="list" allowBlank="1" showInputMessage="1" showErrorMessage="1" sqref="F41:G47 F49:G58" xr:uid="{00000000-0002-0000-0000-000000000000}">
      <formula1>$F$73:$F$77</formula1>
    </dataValidation>
    <dataValidation type="list" allowBlank="1" showInputMessage="1" showErrorMessage="1" sqref="F48:G48" xr:uid="{00000000-0002-0000-0000-000001000000}">
      <formula1>$F$72:$F$77</formula1>
    </dataValidation>
  </dataValidations>
  <pageMargins left="0.74803149606299213" right="0.74803149606299213" top="0.98425196850393704" bottom="0.98425196850393704" header="0.51181102362204722" footer="0.51181102362204722"/>
  <pageSetup paperSize="8" orientation="landscape"/>
  <headerFooter alignWithMargins="0">
    <oddHeader>&amp;CGeneric Risk Assessment SR2008No21GRA v5.0</oddHeader>
    <oddFooter>Page &amp;P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78499d3b-94a8-4059-8763-489d4400b14a" ContentTypeId="0x01010067EB80C5FE939D4A9B3D8BA62129B7F5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RW Word Document" ma:contentTypeID="0x01010067EB80C5FE939D4A9B3D8BA62129B7F501005C2964981E94FD45B2F5886F38D3CF02" ma:contentTypeVersion="551" ma:contentTypeDescription="" ma:contentTypeScope="" ma:versionID="8b0e29160f5a4d58e56a523ede96f58a">
  <xsd:schema xmlns:xsd="http://www.w3.org/2001/XMLSchema" xmlns:xs="http://www.w3.org/2001/XMLSchema" xmlns:p="http://schemas.microsoft.com/office/2006/metadata/properties" xmlns:ns2="9be56660-2c31-41ef-bc00-23e72f632f2a" targetNamespace="http://schemas.microsoft.com/office/2006/metadata/properties" ma:root="true" ma:fieldsID="f45977c00e73a0a92893de7201d3fb8c" ns2:_="">
    <xsd:import namespace="9be56660-2c31-41ef-bc00-23e72f632f2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56660-2c31-41ef-bc00-23e72f632f2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be56660-2c31-41ef-bc00-23e72f632f2a">REGU-632-427</_dlc_DocId>
    <_dlc_DocIdUrl xmlns="9be56660-2c31-41ef-bc00-23e72f632f2a">
      <Url>https://cyfoethnaturiolcymru.sharepoint.com/teams/Regulatory/wasters/wain/_layouts/15/DocIdRedir.aspx?ID=REGU-632-427</Url>
      <Description>REGU-632-427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9E2721-9C1C-4258-9C61-B2D6A6F58F5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0D951FB-BDA3-4A98-9733-0D9171517F8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6B9DDD5-1A8C-497D-8EAF-2A5ED53C8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e56660-2c31-41ef-bc00-23e72f632f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1E27346-C839-4E49-BE0E-AD1636BF3084}">
  <ds:schemaRefs>
    <ds:schemaRef ds:uri="http://schemas.microsoft.com/office/2006/metadata/properties"/>
    <ds:schemaRef ds:uri="http://schemas.microsoft.com/office/infopath/2007/PartnerControls"/>
    <ds:schemaRef ds:uri="9be56660-2c31-41ef-bc00-23e72f632f2a"/>
  </ds:schemaRefs>
</ds:datastoreItem>
</file>

<file path=customXml/itemProps5.xml><?xml version="1.0" encoding="utf-8"?>
<ds:datastoreItem xmlns:ds="http://schemas.openxmlformats.org/officeDocument/2006/customXml" ds:itemID="{66572F87-8FEA-4FF0-965E-A17D642846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Standard Permit GRA1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R.Yearsley</dc:creator>
  <dc:description>207_06_SD33; Version 2_x000d_
Issue date: 22/02/07_x000d_
review due: 22/05/08</dc:description>
  <cp:lastModifiedBy>Evans, Samantha</cp:lastModifiedBy>
  <cp:lastPrinted>2008-03-18T14:13:54Z</cp:lastPrinted>
  <dcterms:created xsi:type="dcterms:W3CDTF">2005-05-04T08:30:35Z</dcterms:created>
  <dcterms:modified xsi:type="dcterms:W3CDTF">2023-04-29T21:00:17Z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-832766666</vt:i4>
  </property>
  <property fmtid="{D5CDD505-2E9C-101B-9397-08002B2CF9AE}" pid="3" name="_NewReviewCycle">
    <vt:lpwstr/>
  </property>
  <property fmtid="{D5CDD505-2E9C-101B-9397-08002B2CF9AE}" pid="4" name="_EmailSubject">
    <vt:lpwstr>Action: Standard permitting work stream for EPP </vt:lpwstr>
  </property>
  <property fmtid="{D5CDD505-2E9C-101B-9397-08002B2CF9AE}" pid="5" name="_AuthorEmail">
    <vt:lpwstr>mark.harvey@environment-agency.gov.uk</vt:lpwstr>
  </property>
  <property fmtid="{D5CDD505-2E9C-101B-9397-08002B2CF9AE}" pid="6" name="_AuthorEmailDisplayName">
    <vt:lpwstr>Harvey, Mark</vt:lpwstr>
  </property>
  <property fmtid="{D5CDD505-2E9C-101B-9397-08002B2CF9AE}" pid="7" name="_ReviewingToolsShownOnce">
    <vt:lpwstr/>
  </property>
  <property fmtid="{D5CDD505-2E9C-101B-9397-08002B2CF9AE}" pid="8" name="ContentTypeId">
    <vt:lpwstr>0x01010067EB80C5FE939D4A9B3D8BA62129B7F501005C2964981E94FD45B2F5886F38D3CF02</vt:lpwstr>
  </property>
  <property fmtid="{D5CDD505-2E9C-101B-9397-08002B2CF9AE}" pid="9" name="_dlc_DocIdItemGuid">
    <vt:lpwstr>8b1e7032-d65b-4028-9474-6948ce837003</vt:lpwstr>
  </property>
</Properties>
</file>