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7958AC53-1E1A-45C3-8F4B-A164C5260DE7}"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2" i="1" l="1"/>
  <c r="J82" i="1"/>
  <c r="K82" i="1" s="1"/>
  <c r="I82" i="1"/>
  <c r="H81" i="1"/>
  <c r="I81" i="1"/>
  <c r="J81" i="1" s="1"/>
  <c r="K81" i="1" s="1"/>
  <c r="H80" i="1"/>
  <c r="J80" i="1" s="1"/>
  <c r="K80" i="1" s="1"/>
  <c r="I80" i="1"/>
  <c r="H79" i="1"/>
  <c r="I79" i="1"/>
  <c r="J79" i="1"/>
  <c r="K79" i="1"/>
  <c r="H78" i="1"/>
  <c r="J78" i="1"/>
  <c r="K78" i="1" s="1"/>
  <c r="I78" i="1"/>
  <c r="H77" i="1"/>
  <c r="I77" i="1"/>
  <c r="J77" i="1" s="1"/>
  <c r="K77" i="1" s="1"/>
  <c r="H76" i="1"/>
  <c r="J76" i="1"/>
  <c r="K76" i="1" s="1"/>
  <c r="I76" i="1"/>
  <c r="H75" i="1"/>
  <c r="I75" i="1"/>
  <c r="J75" i="1" s="1"/>
  <c r="K75" i="1" s="1"/>
  <c r="H74" i="1"/>
  <c r="J74" i="1"/>
  <c r="K74" i="1" s="1"/>
  <c r="I74" i="1"/>
  <c r="H73" i="1"/>
  <c r="I73" i="1"/>
  <c r="J73" i="1" s="1"/>
  <c r="K73" i="1" s="1"/>
  <c r="H72" i="1"/>
  <c r="J72" i="1"/>
  <c r="K72" i="1" s="1"/>
  <c r="I72" i="1"/>
  <c r="H71" i="1"/>
  <c r="I71" i="1"/>
  <c r="J71" i="1" s="1"/>
  <c r="K71" i="1" s="1"/>
  <c r="H70" i="1"/>
  <c r="J70" i="1"/>
  <c r="K70" i="1" s="1"/>
  <c r="I70" i="1"/>
  <c r="H69" i="1"/>
  <c r="I69" i="1"/>
  <c r="J69" i="1" s="1"/>
  <c r="K69" i="1" s="1"/>
  <c r="H68" i="1"/>
  <c r="J68" i="1"/>
  <c r="K68" i="1" s="1"/>
  <c r="I68" i="1"/>
  <c r="H67" i="1"/>
  <c r="I67" i="1"/>
  <c r="J67" i="1"/>
  <c r="K67" i="1" s="1"/>
  <c r="I66" i="1"/>
  <c r="H66" i="1"/>
  <c r="J66" i="1" s="1"/>
  <c r="K66" i="1" s="1"/>
  <c r="I65" i="1"/>
  <c r="H65" i="1"/>
  <c r="J65" i="1"/>
  <c r="K65" i="1"/>
  <c r="H64" i="1"/>
  <c r="I64" i="1"/>
  <c r="J64" i="1"/>
  <c r="K64" i="1" s="1"/>
  <c r="H63" i="1"/>
  <c r="I63" i="1"/>
  <c r="J63" i="1"/>
  <c r="K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29"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rPr>
          <t xml:space="preserve">
</t>
        </r>
      </text>
    </comment>
    <comment ref="C29"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29"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29"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rPr>
          <t xml:space="preserve">
</t>
        </r>
      </text>
    </comment>
    <comment ref="F29"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rPr>
          <t xml:space="preserve">
</t>
        </r>
      </text>
    </comment>
    <comment ref="G29"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rPr>
          <t xml:space="preserve">
</t>
        </r>
      </text>
    </comment>
    <comment ref="H29"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29"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rPr>
          <t xml:space="preserve">
</t>
        </r>
      </text>
    </comment>
  </commentList>
</comments>
</file>

<file path=xl/sharedStrings.xml><?xml version="1.0" encoding="utf-8"?>
<sst xmlns="http://schemas.openxmlformats.org/spreadsheetml/2006/main" count="257" uniqueCount="148">
  <si>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</si>
  <si>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</si>
  <si>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</si>
  <si>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</si>
  <si>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</si>
  <si>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</si>
  <si>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</si>
  <si>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</si>
  <si>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</si>
  <si>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</si>
  <si>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</si>
  <si>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</si>
  <si>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</si>
  <si>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</si>
  <si>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</si>
  <si>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</si>
  <si>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</si>
  <si>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</si>
  <si>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</si>
  <si>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</si>
  <si>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</si>
  <si>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</si>
  <si>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</si>
  <si>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</si>
  <si>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</si>
  <si>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</si>
  <si>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</si>
  <si>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</si>
  <si>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</si>
  <si>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</si>
  <si>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</si>
  <si>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</si>
  <si>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</si>
  <si>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</si>
  <si>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</si>
  <si>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</si>
  <si>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</si>
  <si>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</si>
  <si>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Parameter 4</t>
  </si>
  <si>
    <t>Parameter 6</t>
  </si>
  <si>
    <t>Abbreviations:</t>
  </si>
  <si>
    <t>Local human population</t>
  </si>
  <si>
    <t>Nuisance - dust on cars, clothing etc.</t>
  </si>
  <si>
    <t>Nuisance, loss of amenity</t>
  </si>
  <si>
    <t>Odour</t>
  </si>
  <si>
    <t>Harm to human health, nuisance, loss of amenity</t>
  </si>
  <si>
    <t>Air transport and over land</t>
  </si>
  <si>
    <t>Pests (e.g. flies)</t>
  </si>
  <si>
    <t xml:space="preserve">Insect pests can multiply on permitted wastes, particularly in summer months </t>
  </si>
  <si>
    <t>Flood waters</t>
  </si>
  <si>
    <t>Direct run-off from site across ground surface, via surface water drains, ditches etc.</t>
  </si>
  <si>
    <t>Groundwater</t>
  </si>
  <si>
    <t>Any</t>
  </si>
  <si>
    <t>Standard Facility:</t>
  </si>
  <si>
    <t>Nuisance, loss of amenity and harm to animal health</t>
  </si>
  <si>
    <t>Local human population and local environment</t>
  </si>
  <si>
    <t>Direct physical contact</t>
  </si>
  <si>
    <t xml:space="preserve">Abstraction from watercourse downstream of facility (for agricultural or potable use). </t>
  </si>
  <si>
    <t>Acute effects, closure of abstraction intakes.</t>
  </si>
  <si>
    <t>and from areas of the facility not used for the storage or treatment of wastes.</t>
  </si>
  <si>
    <t>The scope of the permit and associated rules is defined by the following risk criteria:</t>
  </si>
  <si>
    <t>SR - Standard Rule</t>
  </si>
  <si>
    <t xml:space="preserve">As above </t>
  </si>
  <si>
    <t>Air transport then deposition</t>
  </si>
  <si>
    <t>Releases of particulate matter (dusts) and micro-organisms (bioaerosols).</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</si>
  <si>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</si>
  <si>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</si>
  <si>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</si>
  <si>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</si>
  <si>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</si>
  <si>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</si>
  <si>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</si>
  <si>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</si>
  <si>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</si>
  <si>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</si>
  <si>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</si>
  <si>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Nuisance, loss of amenity, loss of sleep.</t>
  </si>
  <si>
    <t xml:space="preserve">Noise through the air and vibration through the ground. </t>
  </si>
  <si>
    <t>Local residents often sensitive to noise and vibration</t>
  </si>
  <si>
    <t>Local human population and / or livestock after gaining unauthorised access to the waste operation</t>
  </si>
  <si>
    <t>Local human population and local environment.</t>
  </si>
  <si>
    <t xml:space="preserve">Protected sites -  European sites and SSSIs  </t>
  </si>
  <si>
    <t>proposed or Special Protection Area or Ramsar site) or a Site of Special Scientific Interest (SSSI).</t>
  </si>
  <si>
    <t>As above</t>
  </si>
  <si>
    <t>Contaminated waters used for recreational purposes</t>
  </si>
  <si>
    <t>Harm to human health - respiratory irritation and illness.</t>
  </si>
  <si>
    <t>Nuisance, loss of amenity, road traffic accidents.</t>
  </si>
  <si>
    <t>Direct contact or ingestion</t>
  </si>
  <si>
    <t>Harm to human health - skin damage or gastro-intestinal illness.</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</si>
  <si>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</si>
  <si>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</si>
  <si>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</si>
  <si>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Watercourse must have medium / high flow for abstraction to be permitted, which will dilute contaminated run-off.</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</si>
  <si>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</si>
  <si>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</si>
  <si>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</si>
  <si>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</si>
  <si>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</si>
  <si>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</si>
  <si>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Parameter 5</t>
  </si>
  <si>
    <t>The only point source discharges to controlled waters or groundwater, are surface water from the roofs of buildings</t>
  </si>
  <si>
    <t xml:space="preserve">Litter </t>
  </si>
  <si>
    <t>Harm to human health - from waste carried off site and faeces.  Nuisance and  loss of amenity.</t>
  </si>
  <si>
    <t>Accidental fire causing the release of polluting materials to air (smoke or fumes), water or land.</t>
  </si>
  <si>
    <t>Respiratory irritation, illness and nuisance to local population.  Injury to staff or firefighters. Pollution of water or land.</t>
  </si>
  <si>
    <t>As above.</t>
  </si>
  <si>
    <t>Harm to protected site through toxic contamination, nutrient enrichment, smothering, disturbance, predation etc.</t>
  </si>
  <si>
    <t>All surface waters close to and downstream of site.</t>
  </si>
  <si>
    <t xml:space="preserve">Permitted waste types are non-hazardous so any waste washed off site will add to the volume of the local post-flood clean up workload, rather than the hazard.  </t>
  </si>
  <si>
    <t>Waste types are non-hazardous so harm is likely to be temporary and reversible.</t>
  </si>
  <si>
    <t>Road safety, local residents often sensitive to mud on roads.</t>
  </si>
  <si>
    <t>Spillage of liquids, leachate from waste, contaminated rainwater run-off from waste e.g. containing suspended solids.</t>
  </si>
  <si>
    <t>Local residents often sensitive to dust.</t>
  </si>
  <si>
    <t xml:space="preserve">All waste shall be stored and treated on an impermeable surface with sealed drainage system </t>
  </si>
  <si>
    <t>Waste Operation: Non-hazardous sludge chemical and physical treatment site</t>
  </si>
  <si>
    <t>Greater than 500m (see below)</t>
  </si>
  <si>
    <t>Permitted activities - The storage, chemical treatment and physical treatment of non hazardous sludge (D15, R13, D9, R3).</t>
  </si>
  <si>
    <t>Quantity of waste accepted at the facility: &lt;75,000 and &lt;250,000 tonnes per annum.</t>
  </si>
  <si>
    <t xml:space="preserve">The permitted activities shall not be carried out within 500m of a European Site (candidate or Special Area of Conservation,  </t>
  </si>
  <si>
    <t>all storage and treatment …. on an impermeable surface with sealed drainage system.</t>
  </si>
  <si>
    <t>Local residents often sensitive to litter, but these activities unlikely to generate much litter.</t>
  </si>
  <si>
    <t>SR - emissions shall be free from noise and vibration......  SR (if required) - noise and vibration management plan.</t>
  </si>
  <si>
    <t>SR - activities shall be managed and operated in accordance with a management system (will include site security measures to prevent unauthorised access).</t>
  </si>
  <si>
    <t>Permitted wastes unlikely to attract scavenging animals and birds.</t>
  </si>
  <si>
    <t>Permitted waste types - non hazardous sludges.</t>
  </si>
  <si>
    <t>Permitted waste types are non hazardous and are all sludges or liquids so risk of accidental combustion of waste is low.</t>
  </si>
  <si>
    <t>Permitted waste types are non hazardous and are all sludges or liquids so a high magnitude risk is estimated.</t>
  </si>
  <si>
    <t>Permitted waste types are non hazardous and are all sludges or liquids so dust  risk is low but bioaerosol risk is medium.  Overall a medium magnitude risk is estimated.  There is potential for exposure if anyone is living or working close to the site (apart from the operator and employees)</t>
  </si>
  <si>
    <t>Permitted wastes and treatment activities are likely to release odour.  Local residents often sensitive to odour.</t>
  </si>
  <si>
    <t>Permitted waste types are non hazardous and are all sludges or liquids so fire risk is low but spillage risk is medium.  Overall a medium magnitude risk is estimated.</t>
  </si>
  <si>
    <t>Permitted waste types are non hazardous and are all sludges or liquids so there is a high risk of leakage.  Consequence is high because pollution may continue for a long time before it is detected.</t>
  </si>
  <si>
    <t>SR - emissions shall be free from odour….  SR - the operator shall maintain and implement an odour management plan.</t>
  </si>
  <si>
    <t>Permitted waste types are non-hazardous so only a medium magnitude risk is estimated.</t>
  </si>
  <si>
    <t>Chronic effects: deterioration of water quality</t>
  </si>
  <si>
    <t xml:space="preserve">SR (emissions of substances not controlled by emission limits) - emissions of substances .... shall not cause pollution…., with appropriate measures: </t>
  </si>
  <si>
    <t>SR (emissions of substances not controlled by emission limits). SR (if required) - emissions management plan.</t>
  </si>
  <si>
    <t>As above. Appropriate measures could include clearing litter arising from the activities from affected areas outside the site.</t>
  </si>
  <si>
    <t>As above. Appropriate measures could include clearing waste, litter and mud arising from the activities from affected areas outside the site.</t>
  </si>
  <si>
    <t xml:space="preserve">SR - emissions of substances not controlled by emission limits (including those from scavenging animals, scavenging birds and other pests) shall not cause pollution. </t>
  </si>
  <si>
    <t>SR - management system (will include flood risk management).</t>
  </si>
  <si>
    <t>As above. SR - management system (will include fire and spillages).</t>
  </si>
  <si>
    <t>As above (excluding comments on access to waste). Permitted activities do not include the burning of waste.</t>
  </si>
  <si>
    <t xml:space="preserve">SR - All liquids shall be provided with secondary containment.... (applies to wastes and non- wastes such as fuels). SR (emissions of substances not controlled by emission limits). </t>
  </si>
  <si>
    <t>SR - activities shall not be carried out within 500m of a European Site or SSSI. (Distance criteria as agreed with Natural England/Countryside Council for Wales).</t>
  </si>
  <si>
    <t>Generic risk assessment for standard rules set number SR2008No19 v4.0</t>
  </si>
  <si>
    <t>Parameter 7</t>
  </si>
  <si>
    <t>The activities shall not be carried out within Groundwater Source Protection Zone 1, or if a Source Protection Zone has not been defined then within 50m of any well spring or borehole used for the supply of water for human consumption. This must include private water supplies</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</si>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</sst>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ont>
    <font>
      <b/>
      <sz val="12"/>
      <name val="Arial"/>
      <family val="2"/>
    </font>
    <font>
      <sz val="12"/>
      <name val="Arial"/>
      <family val="2"/>
    </font>
    <font>
      <b/>
      <sz val="12"/>
      <name val="Arial"/>
    </font>
    <font>
      <b/>
      <sz val="14"/>
      <name val="Arial"/>
    </font>
    <font>
      <b/>
      <sz val="14"/>
      <name val="Arial"/>
      <family val="2"/>
    </font>
    <font>
      <sz val="8"/>
      <color indexed="81"/>
      <name val="Tahoma"/>
    </font>
    <font>
      <sz val="10"/>
      <color indexed="81"/>
      <name val="Arial"/>
      <family val="2"/>
    </font>
    <font>
      <b/>
      <sz val="10"/>
      <color indexed="81"/>
      <name val="Arial"/>
      <family val="2"/>
    </font>
    <font>
      <b/>
      <sz val="10"/>
      <name val="Arial"/>
      <family val="2"/>
    </font>
    <font>
      <sz val="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31">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4" fillId="2" borderId="10" xfId="0" applyFont="1" applyFill="1" applyBorder="1" applyAlignment="1">
      <alignment vertical="center"/>
    </xf>
    <xf numFmtId="0" fontId="4" fillId="2" borderId="9" xfId="0" applyFont="1" applyFill="1" applyBorder="1" applyAlignment="1">
      <alignment horizontal="centerContinuous" vertical="center"/>
    </xf>
    <xf numFmtId="0" fontId="4" fillId="2" borderId="9" xfId="0" applyFont="1" applyFill="1" applyBorder="1" applyAlignment="1">
      <alignment vertical="center"/>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6"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2" fillId="7" borderId="0" xfId="0" applyFont="1" applyFill="1" applyProtection="1"/>
    <xf numFmtId="0" fontId="2" fillId="7" borderId="0" xfId="0" applyFont="1" applyFill="1" applyBorder="1" applyProtection="1"/>
    <xf numFmtId="0" fontId="3" fillId="7" borderId="0" xfId="0" applyFont="1" applyFill="1" applyProtection="1"/>
    <xf numFmtId="0" fontId="3" fillId="7" borderId="0" xfId="0" applyFont="1" applyFill="1" applyBorder="1" applyProtection="1"/>
    <xf numFmtId="0" fontId="5" fillId="7" borderId="0" xfId="0" applyFont="1" applyFill="1" applyBorder="1" applyProtection="1"/>
    <xf numFmtId="0" fontId="4" fillId="7" borderId="0" xfId="0" applyFont="1" applyFill="1" applyBorder="1" applyProtection="1"/>
    <xf numFmtId="0" fontId="10" fillId="0" borderId="0" xfId="0" applyFont="1" applyFill="1" applyBorder="1"/>
    <xf numFmtId="0" fontId="10" fillId="0" borderId="0" xfId="0" applyFont="1" applyFill="1" applyBorder="1" applyAlignment="1">
      <alignment horizontal="left"/>
    </xf>
    <xf numFmtId="0" fontId="2" fillId="0" borderId="0" xfId="0" applyFont="1" applyFill="1" applyBorder="1" applyProtection="1"/>
    <xf numFmtId="0" fontId="0" fillId="0" borderId="0" xfId="0" applyFill="1" applyBorder="1" applyProtection="1"/>
    <xf numFmtId="0" fontId="10" fillId="0" borderId="0" xfId="0" applyFont="1" applyFill="1" applyBorder="1" applyProtection="1"/>
    <xf numFmtId="0" fontId="10"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0" borderId="5" xfId="0" applyNumberFormat="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9" xfId="0" applyNumberFormat="1" applyBorder="1" applyAlignment="1" applyProtection="1">
      <alignment vertical="top" wrapText="1"/>
      <protection locked="0"/>
    </xf>
    <xf numFmtId="0" fontId="11" fillId="0" borderId="0" xfId="0" applyFont="1" applyAlignment="1">
      <alignment vertical="top"/>
    </xf>
    <xf numFmtId="0" fontId="11" fillId="0" borderId="30" xfId="0" applyFont="1" applyBorder="1" applyAlignment="1">
      <alignment vertical="top" wrapText="1"/>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11"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xf numFmtId="0" fontId="11" fillId="0" borderId="0" xfId="0" applyFont="1" applyAlignment="1">
      <alignmen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20"/>
  <sheetViews>
    <sheetView tabSelected="1" topLeftCell="B8" zoomScale="75" zoomScaleNormal="75" workbookViewId="0">
      <selection activeCell="F10" sqref="F10:J10"/>
    </sheetView>
  </sheetViews>
  <sheetFormatPr defaultRowHeight="12.5" x14ac:dyDescent="0.25"/>
  <cols>
    <col min="1" max="1" width="0"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9" width="19" customWidth="1"/>
    <col min="10" max="10" width="20.26953125" customWidth="1"/>
    <col min="11" max="11" width="16.7265625" customWidth="1"/>
  </cols>
  <sheetData>
    <row r="2" spans="1:13" ht="18" x14ac:dyDescent="0.4">
      <c r="B2" s="21" t="s">
        <v>144</v>
      </c>
      <c r="C2" s="21"/>
      <c r="D2" s="21"/>
      <c r="E2" s="20"/>
    </row>
    <row r="3" spans="1:13" ht="12.75" customHeight="1" x14ac:dyDescent="0.35">
      <c r="B3" s="43"/>
      <c r="C3" s="43"/>
      <c r="D3" s="43"/>
      <c r="E3" s="45"/>
      <c r="F3" s="39"/>
      <c r="G3" s="39"/>
      <c r="H3" s="39"/>
      <c r="I3" s="39"/>
      <c r="J3" s="39"/>
      <c r="K3" s="39"/>
    </row>
    <row r="4" spans="1:13" ht="15.5" x14ac:dyDescent="0.35">
      <c r="B4" s="44" t="s">
        <v>53</v>
      </c>
      <c r="C4" s="44"/>
      <c r="D4" s="44"/>
      <c r="E4" s="46"/>
      <c r="F4" s="80" t="s">
        <v>114</v>
      </c>
      <c r="G4" s="80"/>
      <c r="H4" s="80"/>
      <c r="I4" s="80"/>
      <c r="J4" s="80"/>
      <c r="K4" s="40"/>
    </row>
    <row r="5" spans="1:13" ht="9.75" customHeight="1" x14ac:dyDescent="0.35">
      <c r="B5" s="44"/>
      <c r="C5" s="44"/>
      <c r="D5" s="44"/>
      <c r="E5" s="46"/>
      <c r="F5" s="42"/>
      <c r="G5" s="42"/>
      <c r="H5" s="39"/>
      <c r="I5" s="39"/>
      <c r="J5" s="39"/>
      <c r="K5" s="39"/>
    </row>
    <row r="6" spans="1:13" ht="15.5" x14ac:dyDescent="0.35">
      <c r="B6" s="44" t="s">
        <v>0</v>
      </c>
      <c r="C6" s="46"/>
      <c r="D6" s="46"/>
      <c r="E6" s="46"/>
      <c r="F6" s="80" t="s">
        <v>35</v>
      </c>
      <c r="G6" s="80"/>
      <c r="H6" s="80"/>
      <c r="I6" s="80"/>
      <c r="J6" s="80"/>
      <c r="K6" s="40"/>
    </row>
    <row r="7" spans="1:13" ht="9.75" customHeight="1" x14ac:dyDescent="0.4">
      <c r="B7" s="47"/>
      <c r="C7" s="42"/>
      <c r="D7" s="42"/>
      <c r="E7" s="42"/>
      <c r="F7" s="42"/>
      <c r="G7" s="42"/>
      <c r="H7" s="39"/>
      <c r="I7" s="39"/>
      <c r="J7" s="39"/>
      <c r="K7" s="39"/>
    </row>
    <row r="8" spans="1:13" ht="15.75" customHeight="1" x14ac:dyDescent="0.35">
      <c r="B8" s="44" t="s">
        <v>37</v>
      </c>
      <c r="C8" s="46"/>
      <c r="D8" s="46"/>
      <c r="E8" s="46"/>
      <c r="F8" s="81" t="s">
        <v>115</v>
      </c>
      <c r="G8" s="82"/>
      <c r="H8" s="82"/>
      <c r="I8" s="82"/>
      <c r="J8" s="82"/>
      <c r="K8" s="40"/>
    </row>
    <row r="9" spans="1:13" ht="10.5" customHeight="1" x14ac:dyDescent="0.25">
      <c r="B9" s="42"/>
      <c r="C9" s="42"/>
      <c r="D9" s="42"/>
      <c r="E9" s="42"/>
      <c r="F9" s="42"/>
      <c r="G9" s="42"/>
      <c r="H9" s="39"/>
      <c r="I9" s="39"/>
      <c r="J9" s="39"/>
      <c r="K9" s="39"/>
    </row>
    <row r="10" spans="1:13" ht="15.5" x14ac:dyDescent="0.35">
      <c r="B10" s="48" t="s">
        <v>1</v>
      </c>
      <c r="C10" s="42"/>
      <c r="D10" s="42"/>
      <c r="E10" s="42"/>
      <c r="F10" s="83" t="s">
        <v>147</v>
      </c>
      <c r="G10" s="83"/>
      <c r="H10" s="83"/>
      <c r="I10" s="83"/>
      <c r="J10" s="83"/>
      <c r="K10" s="41"/>
    </row>
    <row r="11" spans="1:13" ht="11.25" customHeight="1" x14ac:dyDescent="0.35">
      <c r="B11" s="48"/>
      <c r="C11" s="42"/>
      <c r="D11" s="42"/>
      <c r="E11" s="42"/>
      <c r="F11" s="42"/>
      <c r="G11" s="42"/>
      <c r="H11" s="43"/>
      <c r="I11" s="39"/>
      <c r="J11" s="39"/>
      <c r="K11" s="39"/>
    </row>
    <row r="12" spans="1:13" ht="15.5" x14ac:dyDescent="0.35">
      <c r="B12" s="44" t="s">
        <v>2</v>
      </c>
      <c r="C12" s="42"/>
      <c r="D12" s="42"/>
      <c r="E12" s="42"/>
      <c r="F12" s="78">
        <v>41085</v>
      </c>
      <c r="G12" s="79"/>
      <c r="H12" s="79"/>
      <c r="I12" s="79"/>
      <c r="J12" s="79"/>
      <c r="K12" s="40"/>
    </row>
    <row r="13" spans="1:13" ht="15.5" x14ac:dyDescent="0.35">
      <c r="B13" s="44"/>
      <c r="C13" s="42"/>
      <c r="D13" s="42"/>
      <c r="E13" s="42"/>
      <c r="F13" s="42"/>
      <c r="G13" s="42"/>
      <c r="H13" s="44"/>
      <c r="I13" s="42"/>
      <c r="J13" s="42"/>
      <c r="K13" s="42"/>
    </row>
    <row r="14" spans="1:13" ht="15.5" x14ac:dyDescent="0.35">
      <c r="A14" s="13"/>
      <c r="B14" s="51"/>
      <c r="C14" s="52" t="s">
        <v>60</v>
      </c>
      <c r="D14" s="52"/>
      <c r="E14" s="52"/>
      <c r="F14" s="52"/>
      <c r="G14" s="52"/>
      <c r="H14" s="51"/>
      <c r="I14" s="52"/>
      <c r="J14" s="52"/>
      <c r="K14" s="52"/>
      <c r="L14" s="13"/>
      <c r="M14" s="13"/>
    </row>
    <row r="15" spans="1:13" ht="15.5" x14ac:dyDescent="0.35">
      <c r="A15" s="13"/>
      <c r="B15" s="51"/>
      <c r="C15" t="s">
        <v>31</v>
      </c>
      <c r="D15" s="52" t="s">
        <v>116</v>
      </c>
      <c r="E15" s="52"/>
      <c r="F15" s="52"/>
      <c r="G15" s="52"/>
      <c r="H15" s="51"/>
      <c r="I15" s="52"/>
      <c r="J15" s="52"/>
      <c r="K15" s="52"/>
      <c r="L15" s="13"/>
      <c r="M15" s="13"/>
    </row>
    <row r="16" spans="1:13" x14ac:dyDescent="0.25">
      <c r="A16" s="13"/>
      <c r="C16" t="s">
        <v>32</v>
      </c>
      <c r="D16" t="s">
        <v>124</v>
      </c>
      <c r="K16" s="52"/>
      <c r="L16" s="13"/>
      <c r="M16" s="13"/>
    </row>
    <row r="17" spans="1:13" x14ac:dyDescent="0.25">
      <c r="A17" s="13"/>
      <c r="C17" t="s">
        <v>33</v>
      </c>
      <c r="D17" t="s">
        <v>117</v>
      </c>
      <c r="K17" s="52"/>
      <c r="L17" s="13"/>
      <c r="M17" s="13"/>
    </row>
    <row r="18" spans="1:13" x14ac:dyDescent="0.25">
      <c r="A18" s="13"/>
      <c r="C18" t="s">
        <v>38</v>
      </c>
      <c r="D18" t="s">
        <v>113</v>
      </c>
      <c r="K18" s="52"/>
      <c r="L18" s="13"/>
      <c r="M18" s="13"/>
    </row>
    <row r="19" spans="1:13" x14ac:dyDescent="0.25">
      <c r="A19" s="13"/>
      <c r="C19" t="s">
        <v>99</v>
      </c>
      <c r="D19" t="s">
        <v>100</v>
      </c>
      <c r="K19" s="52"/>
      <c r="L19" s="13"/>
      <c r="M19" s="13"/>
    </row>
    <row r="20" spans="1:13" x14ac:dyDescent="0.25">
      <c r="A20" s="13"/>
      <c r="D20" t="s">
        <v>59</v>
      </c>
      <c r="K20" s="52"/>
      <c r="L20" s="13"/>
      <c r="M20" s="13"/>
    </row>
    <row r="21" spans="1:13" x14ac:dyDescent="0.25">
      <c r="A21" s="13"/>
      <c r="C21" t="s">
        <v>39</v>
      </c>
      <c r="D21" t="s">
        <v>118</v>
      </c>
      <c r="K21" s="52"/>
      <c r="L21" s="13"/>
      <c r="M21" s="13"/>
    </row>
    <row r="22" spans="1:13" x14ac:dyDescent="0.25">
      <c r="A22" s="13"/>
      <c r="D22" t="s">
        <v>82</v>
      </c>
      <c r="K22" s="52"/>
      <c r="L22" s="13"/>
      <c r="M22" s="13"/>
    </row>
    <row r="23" spans="1:13" ht="27" customHeight="1" x14ac:dyDescent="0.25">
      <c r="A23" s="13"/>
      <c r="C23" s="76" t="s">
        <v>145</v>
      </c>
      <c r="D23" s="84" t="s">
        <v>146</v>
      </c>
      <c r="E23" s="84"/>
      <c r="F23" s="84"/>
      <c r="G23" s="84"/>
      <c r="H23" s="84"/>
      <c r="I23" s="84"/>
      <c r="J23" s="84"/>
      <c r="K23" s="84"/>
      <c r="L23" s="13"/>
      <c r="M23" s="13"/>
    </row>
    <row r="24" spans="1:13" x14ac:dyDescent="0.25">
      <c r="A24" s="13"/>
      <c r="C24" t="s">
        <v>40</v>
      </c>
      <c r="D24" t="s">
        <v>61</v>
      </c>
      <c r="K24" s="52"/>
      <c r="L24" s="13"/>
      <c r="M24" s="13"/>
    </row>
    <row r="25" spans="1:13" x14ac:dyDescent="0.25">
      <c r="A25" s="13"/>
      <c r="D25" t="s">
        <v>134</v>
      </c>
      <c r="K25" s="52"/>
      <c r="L25" s="13"/>
      <c r="M25" s="13"/>
    </row>
    <row r="26" spans="1:13" x14ac:dyDescent="0.25">
      <c r="A26" s="13"/>
      <c r="D26" t="s">
        <v>119</v>
      </c>
      <c r="K26" s="52"/>
      <c r="L26" s="13"/>
      <c r="M26" s="13"/>
    </row>
    <row r="27" spans="1:13" ht="13" thickBot="1" x14ac:dyDescent="0.3">
      <c r="B27" s="13"/>
      <c r="C27" s="13"/>
      <c r="D27" s="13"/>
      <c r="E27" s="13"/>
      <c r="F27" s="12"/>
      <c r="G27" s="13"/>
      <c r="H27" s="13"/>
      <c r="I27" s="13"/>
      <c r="J27" s="13"/>
      <c r="K27" s="13"/>
    </row>
    <row r="28" spans="1:13" ht="28.5" customHeight="1" thickTop="1" x14ac:dyDescent="0.25">
      <c r="A28" s="2"/>
      <c r="B28" s="18" t="s">
        <v>3</v>
      </c>
      <c r="C28" s="14"/>
      <c r="D28" s="14"/>
      <c r="E28" s="14"/>
      <c r="F28" s="15"/>
      <c r="G28" s="16" t="s">
        <v>4</v>
      </c>
      <c r="H28" s="16"/>
      <c r="I28" s="17"/>
      <c r="J28" s="18" t="s">
        <v>34</v>
      </c>
      <c r="K28" s="19"/>
    </row>
    <row r="29" spans="1:13" ht="26" x14ac:dyDescent="0.25">
      <c r="A29" s="1"/>
      <c r="B29" s="3" t="s">
        <v>5</v>
      </c>
      <c r="C29" s="4" t="s">
        <v>6</v>
      </c>
      <c r="D29" s="4" t="s">
        <v>7</v>
      </c>
      <c r="E29" s="5" t="s">
        <v>8</v>
      </c>
      <c r="F29" s="3" t="s">
        <v>9</v>
      </c>
      <c r="G29" s="4" t="s">
        <v>10</v>
      </c>
      <c r="H29" s="4" t="s">
        <v>11</v>
      </c>
      <c r="I29" s="5" t="s">
        <v>12</v>
      </c>
      <c r="J29" s="3" t="s">
        <v>13</v>
      </c>
      <c r="K29" s="57" t="s">
        <v>14</v>
      </c>
    </row>
    <row r="30" spans="1:13" ht="121.5" customHeight="1" x14ac:dyDescent="0.25">
      <c r="A30" s="1"/>
      <c r="B30" s="6" t="s">
        <v>15</v>
      </c>
      <c r="C30" s="7" t="s">
        <v>16</v>
      </c>
      <c r="D30" s="7" t="s">
        <v>17</v>
      </c>
      <c r="E30" s="8" t="s">
        <v>18</v>
      </c>
      <c r="F30" s="6" t="s">
        <v>19</v>
      </c>
      <c r="G30" s="7" t="s">
        <v>20</v>
      </c>
      <c r="H30" s="7" t="s">
        <v>21</v>
      </c>
      <c r="I30" s="8" t="s">
        <v>22</v>
      </c>
      <c r="J30" s="6" t="s">
        <v>23</v>
      </c>
      <c r="K30" s="58" t="s">
        <v>36</v>
      </c>
    </row>
    <row r="31" spans="1:13" ht="190.5" customHeight="1" x14ac:dyDescent="0.25">
      <c r="A31" s="35"/>
      <c r="B31" s="30" t="s">
        <v>41</v>
      </c>
      <c r="C31" s="31" t="s">
        <v>64</v>
      </c>
      <c r="D31" s="31" t="s">
        <v>85</v>
      </c>
      <c r="E31" s="32" t="s">
        <v>65</v>
      </c>
      <c r="F31" s="55" t="s">
        <v>26</v>
      </c>
      <c r="G31" s="56" t="s">
        <v>26</v>
      </c>
      <c r="H31" s="62" t="s">
        <v>26</v>
      </c>
      <c r="I31" s="36" t="s">
        <v>127</v>
      </c>
      <c r="J31" s="30" t="s">
        <v>135</v>
      </c>
      <c r="K31" s="37" t="s">
        <v>25</v>
      </c>
    </row>
    <row r="32" spans="1:13" ht="36.75" customHeight="1" x14ac:dyDescent="0.25">
      <c r="A32" s="35"/>
      <c r="B32" s="30" t="s">
        <v>41</v>
      </c>
      <c r="C32" s="31" t="s">
        <v>83</v>
      </c>
      <c r="D32" s="31" t="s">
        <v>42</v>
      </c>
      <c r="E32" s="32" t="s">
        <v>63</v>
      </c>
      <c r="F32" s="55" t="s">
        <v>26</v>
      </c>
      <c r="G32" s="56" t="s">
        <v>25</v>
      </c>
      <c r="H32" s="62" t="s">
        <v>25</v>
      </c>
      <c r="I32" s="36" t="s">
        <v>112</v>
      </c>
      <c r="J32" s="30" t="s">
        <v>62</v>
      </c>
      <c r="K32" s="37" t="s">
        <v>24</v>
      </c>
    </row>
    <row r="33" spans="1:11" ht="85.5" customHeight="1" x14ac:dyDescent="0.25">
      <c r="A33" s="35"/>
      <c r="B33" s="30" t="s">
        <v>66</v>
      </c>
      <c r="C33" s="31" t="s">
        <v>101</v>
      </c>
      <c r="D33" s="31" t="s">
        <v>54</v>
      </c>
      <c r="E33" s="32" t="s">
        <v>63</v>
      </c>
      <c r="F33" s="55" t="s">
        <v>25</v>
      </c>
      <c r="G33" s="56" t="s">
        <v>25</v>
      </c>
      <c r="H33" s="62" t="s">
        <v>25</v>
      </c>
      <c r="I33" s="36" t="s">
        <v>120</v>
      </c>
      <c r="J33" s="30" t="s">
        <v>136</v>
      </c>
      <c r="K33" s="37" t="s">
        <v>24</v>
      </c>
    </row>
    <row r="34" spans="1:11" ht="90" customHeight="1" x14ac:dyDescent="0.25">
      <c r="A34" s="35"/>
      <c r="B34" s="30" t="s">
        <v>41</v>
      </c>
      <c r="C34" s="31" t="s">
        <v>67</v>
      </c>
      <c r="D34" s="31" t="s">
        <v>86</v>
      </c>
      <c r="E34" s="32" t="s">
        <v>68</v>
      </c>
      <c r="F34" s="55" t="s">
        <v>26</v>
      </c>
      <c r="G34" s="56" t="s">
        <v>26</v>
      </c>
      <c r="H34" s="62" t="s">
        <v>26</v>
      </c>
      <c r="I34" s="36" t="s">
        <v>110</v>
      </c>
      <c r="J34" s="30" t="s">
        <v>137</v>
      </c>
      <c r="K34" s="37" t="s">
        <v>25</v>
      </c>
    </row>
    <row r="35" spans="1:11" ht="84.75" customHeight="1" x14ac:dyDescent="0.25">
      <c r="A35" s="35"/>
      <c r="B35" s="30" t="s">
        <v>41</v>
      </c>
      <c r="C35" s="31" t="s">
        <v>44</v>
      </c>
      <c r="D35" s="31" t="s">
        <v>43</v>
      </c>
      <c r="E35" s="32" t="s">
        <v>65</v>
      </c>
      <c r="F35" s="55" t="s">
        <v>27</v>
      </c>
      <c r="G35" s="56" t="s">
        <v>27</v>
      </c>
      <c r="H35" s="62" t="s">
        <v>27</v>
      </c>
      <c r="I35" s="36" t="s">
        <v>128</v>
      </c>
      <c r="J35" s="30" t="s">
        <v>131</v>
      </c>
      <c r="K35" s="37" t="s">
        <v>25</v>
      </c>
    </row>
    <row r="36" spans="1:11" ht="86.25" customHeight="1" x14ac:dyDescent="0.25">
      <c r="A36" s="35"/>
      <c r="B36" s="30" t="s">
        <v>41</v>
      </c>
      <c r="C36" s="31" t="s">
        <v>95</v>
      </c>
      <c r="D36" s="31" t="s">
        <v>76</v>
      </c>
      <c r="E36" s="32" t="s">
        <v>77</v>
      </c>
      <c r="F36" s="55" t="s">
        <v>26</v>
      </c>
      <c r="G36" s="56" t="s">
        <v>26</v>
      </c>
      <c r="H36" s="62" t="s">
        <v>26</v>
      </c>
      <c r="I36" s="36" t="s">
        <v>78</v>
      </c>
      <c r="J36" s="30" t="s">
        <v>121</v>
      </c>
      <c r="K36" s="37" t="s">
        <v>25</v>
      </c>
    </row>
    <row r="37" spans="1:11" ht="112.5" customHeight="1" x14ac:dyDescent="0.25">
      <c r="A37" s="35"/>
      <c r="B37" s="30" t="s">
        <v>41</v>
      </c>
      <c r="C37" s="31" t="s">
        <v>69</v>
      </c>
      <c r="D37" s="31" t="s">
        <v>102</v>
      </c>
      <c r="E37" s="32" t="s">
        <v>46</v>
      </c>
      <c r="F37" s="55" t="s">
        <v>25</v>
      </c>
      <c r="G37" s="56" t="s">
        <v>26</v>
      </c>
      <c r="H37" s="62" t="s">
        <v>25</v>
      </c>
      <c r="I37" s="36" t="s">
        <v>123</v>
      </c>
      <c r="J37" s="30" t="s">
        <v>138</v>
      </c>
      <c r="K37" s="37" t="s">
        <v>25</v>
      </c>
    </row>
    <row r="38" spans="1:11" ht="60.75" customHeight="1" x14ac:dyDescent="0.25">
      <c r="A38" s="35"/>
      <c r="B38" s="30" t="s">
        <v>41</v>
      </c>
      <c r="C38" s="31" t="s">
        <v>47</v>
      </c>
      <c r="D38" s="31" t="s">
        <v>45</v>
      </c>
      <c r="E38" s="32" t="s">
        <v>46</v>
      </c>
      <c r="F38" s="63" t="s">
        <v>26</v>
      </c>
      <c r="G38" s="56" t="s">
        <v>26</v>
      </c>
      <c r="H38" s="62" t="s">
        <v>26</v>
      </c>
      <c r="I38" s="36" t="s">
        <v>48</v>
      </c>
      <c r="J38" s="30" t="s">
        <v>83</v>
      </c>
      <c r="K38" s="37" t="s">
        <v>25</v>
      </c>
    </row>
    <row r="39" spans="1:11" ht="109.5" customHeight="1" x14ac:dyDescent="0.25">
      <c r="A39" s="35"/>
      <c r="B39" s="30" t="s">
        <v>55</v>
      </c>
      <c r="C39" s="31" t="s">
        <v>70</v>
      </c>
      <c r="D39" s="31" t="s">
        <v>71</v>
      </c>
      <c r="E39" s="32" t="s">
        <v>49</v>
      </c>
      <c r="F39" s="55" t="s">
        <v>25</v>
      </c>
      <c r="G39" s="56" t="s">
        <v>26</v>
      </c>
      <c r="H39" s="62" t="s">
        <v>25</v>
      </c>
      <c r="I39" s="36" t="s">
        <v>108</v>
      </c>
      <c r="J39" s="30" t="s">
        <v>139</v>
      </c>
      <c r="K39" s="37" t="s">
        <v>24</v>
      </c>
    </row>
    <row r="40" spans="1:11" ht="100.5" customHeight="1" x14ac:dyDescent="0.25">
      <c r="A40" s="35"/>
      <c r="B40" s="30" t="s">
        <v>79</v>
      </c>
      <c r="C40" s="31" t="s">
        <v>72</v>
      </c>
      <c r="D40" s="31" t="s">
        <v>73</v>
      </c>
      <c r="E40" s="32" t="s">
        <v>56</v>
      </c>
      <c r="F40" s="55" t="s">
        <v>26</v>
      </c>
      <c r="G40" s="56" t="s">
        <v>26</v>
      </c>
      <c r="H40" s="62" t="s">
        <v>26</v>
      </c>
      <c r="I40" s="36" t="s">
        <v>132</v>
      </c>
      <c r="J40" s="30" t="s">
        <v>122</v>
      </c>
      <c r="K40" s="37" t="s">
        <v>25</v>
      </c>
    </row>
    <row r="41" spans="1:11" ht="110.25" customHeight="1" x14ac:dyDescent="0.25">
      <c r="A41" s="35"/>
      <c r="B41" s="30" t="s">
        <v>80</v>
      </c>
      <c r="C41" s="31" t="s">
        <v>96</v>
      </c>
      <c r="D41" s="31" t="s">
        <v>97</v>
      </c>
      <c r="E41" s="32" t="s">
        <v>98</v>
      </c>
      <c r="F41" s="55" t="s">
        <v>26</v>
      </c>
      <c r="G41" s="56" t="s">
        <v>26</v>
      </c>
      <c r="H41" s="62" t="s">
        <v>26</v>
      </c>
      <c r="I41" s="36" t="s">
        <v>129</v>
      </c>
      <c r="J41" s="30" t="s">
        <v>140</v>
      </c>
      <c r="K41" s="37" t="s">
        <v>25</v>
      </c>
    </row>
    <row r="42" spans="1:11" ht="98.25" customHeight="1" x14ac:dyDescent="0.25">
      <c r="A42" s="35"/>
      <c r="B42" s="30" t="s">
        <v>55</v>
      </c>
      <c r="C42" s="31" t="s">
        <v>103</v>
      </c>
      <c r="D42" s="31" t="s">
        <v>104</v>
      </c>
      <c r="E42" s="32" t="s">
        <v>105</v>
      </c>
      <c r="F42" s="55" t="s">
        <v>25</v>
      </c>
      <c r="G42" s="56" t="s">
        <v>26</v>
      </c>
      <c r="H42" s="62" t="s">
        <v>25</v>
      </c>
      <c r="I42" s="36" t="s">
        <v>125</v>
      </c>
      <c r="J42" s="30" t="s">
        <v>141</v>
      </c>
      <c r="K42" s="37" t="s">
        <v>25</v>
      </c>
    </row>
    <row r="43" spans="1:11" ht="127.5" customHeight="1" x14ac:dyDescent="0.25">
      <c r="A43" s="35"/>
      <c r="B43" s="30" t="s">
        <v>107</v>
      </c>
      <c r="C43" s="31" t="s">
        <v>111</v>
      </c>
      <c r="D43" s="31" t="s">
        <v>74</v>
      </c>
      <c r="E43" s="32" t="s">
        <v>50</v>
      </c>
      <c r="F43" s="55" t="s">
        <v>26</v>
      </c>
      <c r="G43" s="56" t="s">
        <v>27</v>
      </c>
      <c r="H43" s="62" t="s">
        <v>27</v>
      </c>
      <c r="I43" s="36" t="s">
        <v>126</v>
      </c>
      <c r="J43" s="64" t="s">
        <v>142</v>
      </c>
      <c r="K43" s="37" t="s">
        <v>25</v>
      </c>
    </row>
    <row r="44" spans="1:11" ht="63.75" customHeight="1" x14ac:dyDescent="0.25">
      <c r="A44" s="35"/>
      <c r="B44" s="30" t="s">
        <v>107</v>
      </c>
      <c r="C44" s="31" t="s">
        <v>62</v>
      </c>
      <c r="D44" s="31" t="s">
        <v>133</v>
      </c>
      <c r="E44" s="32" t="s">
        <v>94</v>
      </c>
      <c r="F44" s="55" t="s">
        <v>26</v>
      </c>
      <c r="G44" s="56" t="s">
        <v>26</v>
      </c>
      <c r="H44" s="62" t="s">
        <v>26</v>
      </c>
      <c r="I44" s="36" t="s">
        <v>109</v>
      </c>
      <c r="J44" s="30" t="s">
        <v>83</v>
      </c>
      <c r="K44" s="37" t="s">
        <v>25</v>
      </c>
    </row>
    <row r="45" spans="1:11" ht="84.75" customHeight="1" x14ac:dyDescent="0.25">
      <c r="A45" s="35"/>
      <c r="B45" s="30" t="s">
        <v>57</v>
      </c>
      <c r="C45" s="31" t="s">
        <v>83</v>
      </c>
      <c r="D45" s="31" t="s">
        <v>58</v>
      </c>
      <c r="E45" s="32" t="s">
        <v>91</v>
      </c>
      <c r="F45" s="55" t="s">
        <v>26</v>
      </c>
      <c r="G45" s="56" t="s">
        <v>27</v>
      </c>
      <c r="H45" s="62" t="s">
        <v>27</v>
      </c>
      <c r="I45" s="36" t="s">
        <v>92</v>
      </c>
      <c r="J45" s="30" t="s">
        <v>83</v>
      </c>
      <c r="K45" s="37" t="s">
        <v>25</v>
      </c>
    </row>
    <row r="46" spans="1:11" ht="159" customHeight="1" thickBot="1" x14ac:dyDescent="0.3">
      <c r="A46" s="35"/>
      <c r="B46" s="33" t="s">
        <v>51</v>
      </c>
      <c r="C46" s="34" t="s">
        <v>83</v>
      </c>
      <c r="D46" s="34" t="s">
        <v>93</v>
      </c>
      <c r="E46" s="59" t="s">
        <v>75</v>
      </c>
      <c r="F46" s="65" t="s">
        <v>26</v>
      </c>
      <c r="G46" s="60" t="s">
        <v>27</v>
      </c>
      <c r="H46" s="66" t="s">
        <v>27</v>
      </c>
      <c r="I46" s="61" t="s">
        <v>130</v>
      </c>
      <c r="J46" s="77" t="s">
        <v>146</v>
      </c>
      <c r="K46" s="38" t="s">
        <v>25</v>
      </c>
    </row>
    <row r="47" spans="1:11" ht="84" customHeight="1" thickTop="1" thickBot="1" x14ac:dyDescent="0.3">
      <c r="A47" s="35"/>
      <c r="B47" s="67" t="s">
        <v>41</v>
      </c>
      <c r="C47" s="68" t="s">
        <v>84</v>
      </c>
      <c r="D47" s="68" t="s">
        <v>88</v>
      </c>
      <c r="E47" s="69" t="s">
        <v>87</v>
      </c>
      <c r="F47" s="70" t="s">
        <v>25</v>
      </c>
      <c r="G47" s="71" t="s">
        <v>26</v>
      </c>
      <c r="H47" s="72" t="s">
        <v>25</v>
      </c>
      <c r="I47" s="73" t="s">
        <v>89</v>
      </c>
      <c r="J47" s="75" t="s">
        <v>135</v>
      </c>
      <c r="K47" s="74" t="s">
        <v>24</v>
      </c>
    </row>
    <row r="48" spans="1:11" ht="115.5" customHeight="1" thickTop="1" thickBot="1" x14ac:dyDescent="0.3">
      <c r="A48" s="35"/>
      <c r="B48" s="33" t="s">
        <v>81</v>
      </c>
      <c r="C48" s="34" t="s">
        <v>52</v>
      </c>
      <c r="D48" s="34" t="s">
        <v>106</v>
      </c>
      <c r="E48" s="59" t="s">
        <v>52</v>
      </c>
      <c r="F48" s="55" t="s">
        <v>25</v>
      </c>
      <c r="G48" s="60" t="s">
        <v>26</v>
      </c>
      <c r="H48" s="62" t="s">
        <v>25</v>
      </c>
      <c r="I48" s="61" t="s">
        <v>90</v>
      </c>
      <c r="J48" s="33" t="s">
        <v>143</v>
      </c>
      <c r="K48" s="38" t="s">
        <v>25</v>
      </c>
    </row>
    <row r="49" spans="1:11" ht="13" thickTop="1" x14ac:dyDescent="0.25">
      <c r="A49" s="9"/>
      <c r="B49" s="10"/>
      <c r="C49" s="10"/>
      <c r="D49" s="10"/>
      <c r="E49" s="10"/>
      <c r="F49" s="11"/>
      <c r="G49" s="11"/>
      <c r="H49" s="11"/>
      <c r="I49" s="11"/>
      <c r="J49" s="10"/>
      <c r="K49" s="10"/>
    </row>
    <row r="50" spans="1:11" ht="15.5" x14ac:dyDescent="0.35">
      <c r="A50" s="9"/>
      <c r="B50" s="54" t="s">
        <v>28</v>
      </c>
      <c r="C50" s="52" t="s">
        <v>29</v>
      </c>
      <c r="D50" s="52"/>
      <c r="E50" s="52"/>
      <c r="F50" s="52"/>
      <c r="G50" s="52"/>
      <c r="H50" s="51"/>
      <c r="I50" s="52"/>
      <c r="J50" s="52"/>
      <c r="K50" s="1"/>
    </row>
    <row r="51" spans="1:11" ht="15.5" x14ac:dyDescent="0.35">
      <c r="A51" s="9"/>
      <c r="B51" s="53"/>
      <c r="C51" s="52" t="s">
        <v>30</v>
      </c>
      <c r="D51" s="52"/>
      <c r="E51" s="52"/>
      <c r="F51" s="52"/>
      <c r="G51" s="52"/>
      <c r="H51" s="51"/>
      <c r="I51" s="52"/>
      <c r="J51" s="52"/>
      <c r="K51" s="1"/>
    </row>
    <row r="52" spans="1:11" ht="15.5" x14ac:dyDescent="0.35">
      <c r="A52" s="9"/>
      <c r="B52" s="53"/>
      <c r="C52" s="52"/>
      <c r="D52" s="52"/>
      <c r="E52" s="52"/>
      <c r="F52" s="52"/>
      <c r="G52" s="52"/>
      <c r="H52" s="51"/>
      <c r="I52" s="52"/>
      <c r="J52" s="52"/>
      <c r="K52" s="1"/>
    </row>
    <row r="53" spans="1:11" ht="15.5" hidden="1" x14ac:dyDescent="0.35">
      <c r="A53" s="9"/>
      <c r="B53" s="53"/>
      <c r="C53" s="52"/>
      <c r="D53" s="52"/>
      <c r="E53" s="52"/>
      <c r="F53" s="52"/>
      <c r="G53" s="52"/>
      <c r="H53" s="51"/>
      <c r="I53" s="52"/>
      <c r="J53" s="52"/>
      <c r="K53" s="1"/>
    </row>
    <row r="54" spans="1:11" hidden="1" x14ac:dyDescent="0.25">
      <c r="A54" s="9"/>
      <c r="B54" s="1"/>
      <c r="C54" s="1"/>
      <c r="D54" s="1"/>
      <c r="E54" s="1"/>
      <c r="F54" s="12"/>
      <c r="G54" s="12"/>
      <c r="H54" s="12"/>
      <c r="I54" s="12"/>
      <c r="J54" s="1"/>
      <c r="K54" s="1"/>
    </row>
    <row r="55" spans="1:11" ht="13" hidden="1" x14ac:dyDescent="0.3">
      <c r="A55" s="9"/>
      <c r="B55" s="1"/>
      <c r="C55" s="50" t="s">
        <v>24</v>
      </c>
      <c r="D55" s="50" t="s">
        <v>25</v>
      </c>
      <c r="E55" s="50" t="s">
        <v>26</v>
      </c>
      <c r="F55" s="50" t="s">
        <v>27</v>
      </c>
      <c r="G55" s="12"/>
      <c r="H55" s="12"/>
      <c r="I55" s="12"/>
      <c r="J55" s="1"/>
      <c r="K55" s="1"/>
    </row>
    <row r="56" spans="1:11" ht="13" hidden="1" x14ac:dyDescent="0.3">
      <c r="A56" s="9"/>
      <c r="B56" s="49" t="s">
        <v>27</v>
      </c>
      <c r="C56" s="27">
        <v>4</v>
      </c>
      <c r="D56" s="25">
        <v>8</v>
      </c>
      <c r="E56" s="24">
        <v>12</v>
      </c>
      <c r="F56" s="23">
        <v>16</v>
      </c>
      <c r="G56" s="12"/>
      <c r="H56" s="12"/>
      <c r="I56" s="12"/>
      <c r="J56" s="1"/>
      <c r="K56" s="1"/>
    </row>
    <row r="57" spans="1:11" ht="13" hidden="1" x14ac:dyDescent="0.3">
      <c r="A57" s="9"/>
      <c r="B57" s="49" t="s">
        <v>26</v>
      </c>
      <c r="C57" s="27">
        <v>3</v>
      </c>
      <c r="D57" s="25">
        <v>6</v>
      </c>
      <c r="E57" s="26">
        <v>9</v>
      </c>
      <c r="F57" s="23">
        <v>12</v>
      </c>
      <c r="G57" s="12"/>
      <c r="H57" s="12"/>
      <c r="I57" s="12"/>
      <c r="J57" s="1"/>
      <c r="K57" s="1"/>
    </row>
    <row r="58" spans="1:11" ht="13" hidden="1" x14ac:dyDescent="0.3">
      <c r="A58" s="9"/>
      <c r="B58" s="49" t="s">
        <v>25</v>
      </c>
      <c r="C58" s="27">
        <v>2</v>
      </c>
      <c r="D58" s="27">
        <v>4</v>
      </c>
      <c r="E58" s="26">
        <v>6</v>
      </c>
      <c r="F58" s="25">
        <v>8</v>
      </c>
      <c r="G58" s="12"/>
      <c r="H58" s="12"/>
      <c r="I58" s="12"/>
      <c r="J58" s="1"/>
      <c r="K58" s="1"/>
    </row>
    <row r="59" spans="1:11" ht="13" hidden="1" x14ac:dyDescent="0.3">
      <c r="A59" s="9"/>
      <c r="B59" s="49" t="s">
        <v>24</v>
      </c>
      <c r="C59" s="27">
        <v>1</v>
      </c>
      <c r="D59" s="27">
        <v>2</v>
      </c>
      <c r="E59" s="28">
        <v>3</v>
      </c>
      <c r="F59" s="27">
        <v>4</v>
      </c>
      <c r="G59" s="12"/>
      <c r="H59" s="12"/>
      <c r="I59" s="12"/>
      <c r="J59" s="1"/>
      <c r="K59" s="1"/>
    </row>
    <row r="60" spans="1:11" hidden="1" x14ac:dyDescent="0.25">
      <c r="A60" s="9"/>
      <c r="B60" s="13"/>
      <c r="C60" s="12"/>
      <c r="D60" s="12"/>
      <c r="E60" s="13"/>
      <c r="F60" s="12"/>
      <c r="G60" s="12"/>
      <c r="H60" s="12"/>
      <c r="I60" s="12"/>
      <c r="J60" s="1"/>
      <c r="K60" s="1"/>
    </row>
    <row r="61" spans="1:11" hidden="1" x14ac:dyDescent="0.25">
      <c r="A61" s="9"/>
      <c r="B61" s="1"/>
      <c r="C61" s="1"/>
      <c r="D61" s="1"/>
      <c r="E61" s="1"/>
      <c r="F61" s="12"/>
      <c r="G61" s="12"/>
      <c r="H61" s="12"/>
      <c r="I61" s="12"/>
      <c r="J61" s="1"/>
      <c r="K61" s="1"/>
    </row>
    <row r="62" spans="1:11" hidden="1" x14ac:dyDescent="0.25">
      <c r="A62" s="9"/>
      <c r="B62" s="1"/>
      <c r="C62" s="1"/>
      <c r="D62" s="1"/>
      <c r="E62" s="1"/>
      <c r="F62" s="12"/>
      <c r="G62" s="12"/>
      <c r="H62" s="12"/>
      <c r="I62" s="12"/>
      <c r="J62" s="1"/>
      <c r="K62" s="1"/>
    </row>
    <row r="63" spans="1:11" hidden="1" x14ac:dyDescent="0.25">
      <c r="A63" s="9"/>
      <c r="B63" s="1"/>
      <c r="C63" s="1"/>
      <c r="D63" s="1"/>
      <c r="E63" s="1"/>
      <c r="F63" s="12" t="s">
        <v>24</v>
      </c>
      <c r="G63" s="12"/>
      <c r="H63" s="22" t="e">
        <f>IF(#REF!="",0,IF(#REF!="Very low",1,IF(#REF!="Low",2,IF(#REF!="Medium",3,IF(#REF!="High",4,F45)))))</f>
        <v>#REF!</v>
      </c>
      <c r="I63" s="22" t="e">
        <f>IF(#REF!="",0,IF(#REF!="Very low",1,IF(#REF!="Low",2,IF(#REF!="Medium",3,IF(#REF!="High",4,G45)))))</f>
        <v>#REF!</v>
      </c>
      <c r="J63" s="29" t="e">
        <f>IF(H63*I63=0,"",IF(H63*I63&gt;0.5,H63*I63))</f>
        <v>#REF!</v>
      </c>
      <c r="K63" s="1" t="e">
        <f>IF(J63="","",IF(J63&lt;5, "Low",IF(J63&lt;11,"Medium",IF(J63&gt;11,"High"))))</f>
        <v>#REF!</v>
      </c>
    </row>
    <row r="64" spans="1:11" hidden="1" x14ac:dyDescent="0.25">
      <c r="A64" s="9"/>
      <c r="B64" s="1"/>
      <c r="C64" s="1"/>
      <c r="D64" s="1"/>
      <c r="E64" s="1"/>
      <c r="F64" s="12" t="s">
        <v>25</v>
      </c>
      <c r="G64" s="12"/>
      <c r="H64" s="22">
        <f>IF(F45="",0,IF(F45="Very low",1,IF(F45="Low",2,IF(F45="Medium",3,IF(F45="High",4,#REF!)))))</f>
        <v>3</v>
      </c>
      <c r="I64" s="22">
        <f>IF(G45="",0,IF(G45="Very low",1,IF(G45="Low",2,IF(G45="Medium",3,IF(G45="High",4,#REF!)))))</f>
        <v>4</v>
      </c>
      <c r="J64" s="29">
        <f t="shared" ref="J64:J82" si="0">IF(H64*I64=0,"",IF(H64*I64&gt;0.5,H64*I64))</f>
        <v>12</v>
      </c>
      <c r="K64" s="1" t="str">
        <f t="shared" ref="K64:K82" si="1">IF(J64="","",IF(J64&lt;5, "Low",IF(J64&lt;11,"Medium",IF(J64&gt;11,"High"))))</f>
        <v>High</v>
      </c>
    </row>
    <row r="65" spans="1:11" hidden="1" x14ac:dyDescent="0.25">
      <c r="A65" s="9"/>
      <c r="B65" s="1"/>
      <c r="C65" s="1"/>
      <c r="D65" s="1"/>
      <c r="E65" s="1"/>
      <c r="F65" s="12" t="s">
        <v>26</v>
      </c>
      <c r="G65" s="12"/>
      <c r="H65" s="22" t="e">
        <f>IF(#REF!="",0,IF(#REF!="Very low",1,IF(#REF!="Low",2,IF(#REF!="Medium",3,IF(#REF!="High",4,F31)))))</f>
        <v>#REF!</v>
      </c>
      <c r="I65" s="22" t="e">
        <f>IF(#REF!="",0,IF(#REF!="Very low",1,IF(#REF!="Low",2,IF(#REF!="Medium",3,IF(#REF!="High",4,G31)))))</f>
        <v>#REF!</v>
      </c>
      <c r="J65" s="29" t="e">
        <f t="shared" si="0"/>
        <v>#REF!</v>
      </c>
      <c r="K65" s="1" t="e">
        <f t="shared" si="1"/>
        <v>#REF!</v>
      </c>
    </row>
    <row r="66" spans="1:11" hidden="1" x14ac:dyDescent="0.25">
      <c r="A66" s="9"/>
      <c r="B66" s="1"/>
      <c r="C66" s="1"/>
      <c r="D66" s="1"/>
      <c r="E66" s="1"/>
      <c r="F66" s="12" t="s">
        <v>27</v>
      </c>
      <c r="G66" s="12"/>
      <c r="H66" s="22">
        <f>IF(F31="",0,IF(F31="Very low",1,IF(F31="Low",2,IF(F31="Medium",3,IF(F31="High",4,F32)))))</f>
        <v>3</v>
      </c>
      <c r="I66" s="22">
        <f>IF(G31="",0,IF(G31="Very low",1,IF(G31="Low",2,IF(G31="Medium",3,IF(G31="High",4,G32)))))</f>
        <v>3</v>
      </c>
      <c r="J66" s="29">
        <f t="shared" si="0"/>
        <v>9</v>
      </c>
      <c r="K66" s="1" t="str">
        <f t="shared" si="1"/>
        <v>Medium</v>
      </c>
    </row>
    <row r="67" spans="1:11" hidden="1" x14ac:dyDescent="0.25">
      <c r="A67" s="9"/>
      <c r="B67" s="1"/>
      <c r="C67" s="1"/>
      <c r="D67" s="1"/>
      <c r="E67" s="1"/>
      <c r="F67" s="12"/>
      <c r="G67" s="12"/>
      <c r="H67" s="22">
        <f>IF(F32="",0,IF(F32="Very low",1,IF(F32="Low",2,IF(F32="Medium",3,IF(F32="High",4,#REF!)))))</f>
        <v>3</v>
      </c>
      <c r="I67" s="22">
        <f>IF(G32="",0,IF(G32="Very low",1,IF(G32="Low",2,IF(G32="Medium",3,IF(G32="High",4,#REF!)))))</f>
        <v>2</v>
      </c>
      <c r="J67" s="29">
        <f t="shared" si="0"/>
        <v>6</v>
      </c>
      <c r="K67" s="1" t="str">
        <f t="shared" si="1"/>
        <v>Medium</v>
      </c>
    </row>
    <row r="68" spans="1:11" hidden="1" x14ac:dyDescent="0.25">
      <c r="A68" s="9"/>
      <c r="B68" s="1"/>
      <c r="C68" s="1"/>
      <c r="D68" s="1"/>
      <c r="E68" s="1"/>
      <c r="F68" s="12"/>
      <c r="G68" s="12"/>
      <c r="H68" s="22" t="e">
        <f>IF(#REF!="",0,IF(#REF!="Very low",1,IF(#REF!="Low",2,IF(#REF!="Medium",3,IF(#REF!="High",4,F34)))))</f>
        <v>#REF!</v>
      </c>
      <c r="I68" s="22" t="e">
        <f>IF(#REF!="",0,IF(#REF!="Very low",1,IF(#REF!="Low",2,IF(#REF!="Medium",3,IF(#REF!="High",4,G34)))))</f>
        <v>#REF!</v>
      </c>
      <c r="J68" s="29" t="e">
        <f t="shared" si="0"/>
        <v>#REF!</v>
      </c>
      <c r="K68" s="1" t="e">
        <f t="shared" si="1"/>
        <v>#REF!</v>
      </c>
    </row>
    <row r="69" spans="1:11" hidden="1" x14ac:dyDescent="0.25">
      <c r="A69" s="9"/>
      <c r="B69" s="1"/>
      <c r="C69" s="1"/>
      <c r="D69" s="1"/>
      <c r="E69" s="1"/>
      <c r="F69" s="12"/>
      <c r="G69" s="12"/>
      <c r="H69" s="22">
        <f>IF(F34="",0,IF(F34="Very low",1,IF(F34="Low",2,IF(F34="Medium",3,IF(F34="High",4,F35)))))</f>
        <v>3</v>
      </c>
      <c r="I69" s="22">
        <f>IF(G34="",0,IF(G34="Very low",1,IF(G34="Low",2,IF(G34="Medium",3,IF(G34="High",4,G35)))))</f>
        <v>3</v>
      </c>
      <c r="J69" s="29">
        <f t="shared" si="0"/>
        <v>9</v>
      </c>
      <c r="K69" s="1" t="str">
        <f t="shared" si="1"/>
        <v>Medium</v>
      </c>
    </row>
    <row r="70" spans="1:11" hidden="1" x14ac:dyDescent="0.25">
      <c r="A70" s="9"/>
      <c r="B70" s="1"/>
      <c r="C70" s="1"/>
      <c r="D70" s="1"/>
      <c r="E70" s="1"/>
      <c r="F70" s="12"/>
      <c r="G70" s="12"/>
      <c r="H70" s="22">
        <f>IF(F35="",0,IF(F35="Very low",1,IF(F35="Low",2,IF(F35="Medium",3,IF(F35="High",4,#REF!)))))</f>
        <v>4</v>
      </c>
      <c r="I70" s="22">
        <f>IF(G35="",0,IF(G35="Very low",1,IF(G35="Low",2,IF(G35="Medium",3,IF(G35="High",4,#REF!)))))</f>
        <v>4</v>
      </c>
      <c r="J70" s="29">
        <f t="shared" si="0"/>
        <v>16</v>
      </c>
      <c r="K70" s="1" t="str">
        <f t="shared" si="1"/>
        <v>High</v>
      </c>
    </row>
    <row r="71" spans="1:11" hidden="1" x14ac:dyDescent="0.25">
      <c r="A71" s="9"/>
      <c r="B71" s="1"/>
      <c r="C71" s="12" t="s">
        <v>24</v>
      </c>
      <c r="D71" s="12" t="s">
        <v>25</v>
      </c>
      <c r="E71" s="12" t="s">
        <v>26</v>
      </c>
      <c r="F71" s="12" t="s">
        <v>27</v>
      </c>
      <c r="G71" s="12"/>
      <c r="H71" s="22" t="e">
        <f>IF(#REF!="",0,IF(#REF!="Very low",1,IF(#REF!="Low",2,IF(#REF!="Medium",3,IF(#REF!="High",4,#REF!)))))</f>
        <v>#REF!</v>
      </c>
      <c r="I71" s="22" t="e">
        <f>IF(#REF!="",0,IF(#REF!="Very low",1,IF(#REF!="Low",2,IF(#REF!="Medium",3,IF(#REF!="High",4,#REF!)))))</f>
        <v>#REF!</v>
      </c>
      <c r="J71" s="29" t="e">
        <f t="shared" si="0"/>
        <v>#REF!</v>
      </c>
      <c r="K71" s="1" t="e">
        <f t="shared" si="1"/>
        <v>#REF!</v>
      </c>
    </row>
    <row r="72" spans="1:11" hidden="1" x14ac:dyDescent="0.25">
      <c r="A72" s="9"/>
      <c r="B72" s="12" t="s">
        <v>24</v>
      </c>
      <c r="C72" s="27">
        <v>1</v>
      </c>
      <c r="D72" s="27">
        <v>2</v>
      </c>
      <c r="E72" s="28">
        <v>3</v>
      </c>
      <c r="F72" s="27">
        <v>4</v>
      </c>
      <c r="G72" s="12"/>
      <c r="H72" s="22" t="e">
        <f>IF(#REF!="",0,IF(#REF!="Very low",1,IF(#REF!="Low",2,IF(#REF!="Medium",3,IF(#REF!="High",4,F37)))))</f>
        <v>#REF!</v>
      </c>
      <c r="I72" s="22" t="e">
        <f>IF(#REF!="",0,IF(#REF!="Very low",1,IF(#REF!="Low",2,IF(#REF!="Medium",3,IF(#REF!="High",4,G37)))))</f>
        <v>#REF!</v>
      </c>
      <c r="J72" s="29" t="e">
        <f t="shared" si="0"/>
        <v>#REF!</v>
      </c>
      <c r="K72" s="1" t="e">
        <f t="shared" si="1"/>
        <v>#REF!</v>
      </c>
    </row>
    <row r="73" spans="1:11" hidden="1" x14ac:dyDescent="0.25">
      <c r="A73" s="9"/>
      <c r="B73" s="12" t="s">
        <v>25</v>
      </c>
      <c r="C73" s="27">
        <v>2</v>
      </c>
      <c r="D73" s="27">
        <v>4</v>
      </c>
      <c r="E73" s="26">
        <v>6</v>
      </c>
      <c r="F73" s="25">
        <v>8</v>
      </c>
      <c r="G73" s="12"/>
      <c r="H73" s="22">
        <f>IF(F37="",0,IF(F37="Very low",1,IF(F37="Low",2,IF(F37="Medium",3,IF(F37="High",4,#REF!)))))</f>
        <v>2</v>
      </c>
      <c r="I73" s="22">
        <f>IF(G37="",0,IF(G37="Very low",1,IF(G37="Low",2,IF(G37="Medium",3,IF(G37="High",4,#REF!)))))</f>
        <v>3</v>
      </c>
      <c r="J73" s="29">
        <f t="shared" si="0"/>
        <v>6</v>
      </c>
      <c r="K73" s="1" t="str">
        <f t="shared" si="1"/>
        <v>Medium</v>
      </c>
    </row>
    <row r="74" spans="1:11" hidden="1" x14ac:dyDescent="0.25">
      <c r="A74" s="9"/>
      <c r="B74" s="12" t="s">
        <v>26</v>
      </c>
      <c r="C74" s="27">
        <v>3</v>
      </c>
      <c r="D74" s="25">
        <v>6</v>
      </c>
      <c r="E74" s="26">
        <v>9</v>
      </c>
      <c r="F74" s="23">
        <v>12</v>
      </c>
      <c r="G74" s="12"/>
      <c r="H74" s="22" t="e">
        <f>IF(#REF!="",0,IF(#REF!="Very low",1,IF(#REF!="Low",2,IF(#REF!="Medium",3,IF(#REF!="High",4,#REF!)))))</f>
        <v>#REF!</v>
      </c>
      <c r="I74" s="22" t="e">
        <f>IF(#REF!="",0,IF(#REF!="Very low",1,IF(#REF!="Low",2,IF(#REF!="Medium",3,IF(#REF!="High",4,#REF!)))))</f>
        <v>#REF!</v>
      </c>
      <c r="J74" s="29" t="e">
        <f t="shared" si="0"/>
        <v>#REF!</v>
      </c>
      <c r="K74" s="1" t="e">
        <f t="shared" si="1"/>
        <v>#REF!</v>
      </c>
    </row>
    <row r="75" spans="1:11" hidden="1" x14ac:dyDescent="0.25">
      <c r="A75" s="9"/>
      <c r="B75" s="12" t="s">
        <v>27</v>
      </c>
      <c r="C75" s="27">
        <v>4</v>
      </c>
      <c r="D75" s="25">
        <v>8</v>
      </c>
      <c r="E75" s="24">
        <v>12</v>
      </c>
      <c r="F75" s="23">
        <v>16</v>
      </c>
      <c r="G75" s="12"/>
      <c r="H75" s="22" t="e">
        <f>IF(#REF!="",0,IF(#REF!="Very low",1,IF(#REF!="Low",2,IF(#REF!="Medium",3,IF(#REF!="High",4,#REF!)))))</f>
        <v>#REF!</v>
      </c>
      <c r="I75" s="22" t="e">
        <f>IF(#REF!="",0,IF(#REF!="Very low",1,IF(#REF!="Low",2,IF(#REF!="Medium",3,IF(#REF!="High",4,#REF!)))))</f>
        <v>#REF!</v>
      </c>
      <c r="J75" s="29" t="e">
        <f t="shared" si="0"/>
        <v>#REF!</v>
      </c>
      <c r="K75" s="1" t="e">
        <f t="shared" si="1"/>
        <v>#REF!</v>
      </c>
    </row>
    <row r="76" spans="1:11" hidden="1" x14ac:dyDescent="0.25">
      <c r="A76" s="9"/>
      <c r="B76" s="12"/>
      <c r="C76" s="12"/>
      <c r="D76" s="12"/>
      <c r="F76" s="12"/>
      <c r="G76" s="12"/>
      <c r="H76" s="22" t="e">
        <f>IF(#REF!="",0,IF(#REF!="Very low",1,IF(#REF!="Low",2,IF(#REF!="Medium",3,IF(#REF!="High",4,#REF!)))))</f>
        <v>#REF!</v>
      </c>
      <c r="I76" s="22" t="e">
        <f>IF(#REF!="",0,IF(#REF!="Very low",1,IF(#REF!="Low",2,IF(#REF!="Medium",3,IF(#REF!="High",4,#REF!)))))</f>
        <v>#REF!</v>
      </c>
      <c r="J76" s="29" t="e">
        <f t="shared" si="0"/>
        <v>#REF!</v>
      </c>
      <c r="K76" s="1" t="e">
        <f t="shared" si="1"/>
        <v>#REF!</v>
      </c>
    </row>
    <row r="77" spans="1:11" hidden="1" x14ac:dyDescent="0.25">
      <c r="A77" s="9"/>
      <c r="B77" s="1"/>
      <c r="C77" s="1"/>
      <c r="D77" s="1"/>
      <c r="E77" s="1"/>
      <c r="F77" s="12"/>
      <c r="G77" s="12"/>
      <c r="H77" s="22" t="e">
        <f>IF(#REF!="",0,IF(#REF!="Very low",1,IF(#REF!="Low",2,IF(#REF!="Medium",3,IF(#REF!="High",4,#REF!)))))</f>
        <v>#REF!</v>
      </c>
      <c r="I77" s="22" t="e">
        <f>IF(#REF!="",0,IF(#REF!="Very low",1,IF(#REF!="Low",2,IF(#REF!="Medium",3,IF(#REF!="High",4,#REF!)))))</f>
        <v>#REF!</v>
      </c>
      <c r="J77" s="29" t="e">
        <f t="shared" si="0"/>
        <v>#REF!</v>
      </c>
      <c r="K77" s="1" t="e">
        <f t="shared" si="1"/>
        <v>#REF!</v>
      </c>
    </row>
    <row r="78" spans="1:11" hidden="1" x14ac:dyDescent="0.25">
      <c r="A78" s="9"/>
      <c r="B78" s="1"/>
      <c r="C78" s="1"/>
      <c r="D78" s="1"/>
      <c r="E78" s="1"/>
      <c r="F78" s="12"/>
      <c r="G78" s="12"/>
      <c r="H78" s="22" t="e">
        <f>IF(#REF!="",0,IF(#REF!="Very low",1,IF(#REF!="Low",2,IF(#REF!="Medium",3,IF(#REF!="High",4,#REF!)))))</f>
        <v>#REF!</v>
      </c>
      <c r="I78" s="22" t="e">
        <f>IF(#REF!="",0,IF(#REF!="Very low",1,IF(#REF!="Low",2,IF(#REF!="Medium",3,IF(#REF!="High",4,#REF!)))))</f>
        <v>#REF!</v>
      </c>
      <c r="J78" s="29" t="e">
        <f t="shared" si="0"/>
        <v>#REF!</v>
      </c>
      <c r="K78" s="1" t="e">
        <f t="shared" si="1"/>
        <v>#REF!</v>
      </c>
    </row>
    <row r="79" spans="1:11" hidden="1" x14ac:dyDescent="0.25">
      <c r="A79" s="9"/>
      <c r="B79" s="1"/>
      <c r="C79" s="1"/>
      <c r="D79" s="1"/>
      <c r="E79" s="1"/>
      <c r="F79" s="12"/>
      <c r="G79" s="12"/>
      <c r="H79" s="22" t="e">
        <f>IF(#REF!="",0,IF(#REF!="Very low",1,IF(#REF!="Low",2,IF(#REF!="Medium",3,IF(#REF!="High",4,#REF!)))))</f>
        <v>#REF!</v>
      </c>
      <c r="I79" s="22" t="e">
        <f>IF(#REF!="",0,IF(#REF!="Very low",1,IF(#REF!="Low",2,IF(#REF!="Medium",3,IF(#REF!="High",4,#REF!)))))</f>
        <v>#REF!</v>
      </c>
      <c r="J79" s="29" t="e">
        <f t="shared" si="0"/>
        <v>#REF!</v>
      </c>
      <c r="K79" s="1" t="e">
        <f t="shared" si="1"/>
        <v>#REF!</v>
      </c>
    </row>
    <row r="80" spans="1:11" hidden="1" x14ac:dyDescent="0.25">
      <c r="A80" s="9"/>
      <c r="B80" s="1"/>
      <c r="C80" s="1"/>
      <c r="D80" s="1"/>
      <c r="E80" s="1"/>
      <c r="F80" s="12"/>
      <c r="G80" s="12"/>
      <c r="H80" s="22" t="e">
        <f>IF(#REF!="",0,IF(#REF!="Very low",1,IF(#REF!="Low",2,IF(#REF!="Medium",3,IF(#REF!="High",4,#REF!)))))</f>
        <v>#REF!</v>
      </c>
      <c r="I80" s="22" t="e">
        <f>IF(#REF!="",0,IF(#REF!="Very low",1,IF(#REF!="Low",2,IF(#REF!="Medium",3,IF(#REF!="High",4,#REF!)))))</f>
        <v>#REF!</v>
      </c>
      <c r="J80" s="29" t="e">
        <f t="shared" si="0"/>
        <v>#REF!</v>
      </c>
      <c r="K80" s="1" t="e">
        <f t="shared" si="1"/>
        <v>#REF!</v>
      </c>
    </row>
    <row r="81" spans="1:11" hidden="1" x14ac:dyDescent="0.25">
      <c r="A81" s="9"/>
      <c r="B81" s="1"/>
      <c r="C81" s="1"/>
      <c r="D81" s="1"/>
      <c r="E81" s="1"/>
      <c r="F81" s="12"/>
      <c r="G81" s="12"/>
      <c r="H81" s="22" t="e">
        <f>IF(#REF!="",0,IF(#REF!="Very low",1,IF(#REF!="Low",2,IF(#REF!="Medium",3,IF(#REF!="High",4,#REF!)))))</f>
        <v>#REF!</v>
      </c>
      <c r="I81" s="22" t="e">
        <f>IF(#REF!="",0,IF(#REF!="Very low",1,IF(#REF!="Low",2,IF(#REF!="Medium",3,IF(#REF!="High",4,#REF!)))))</f>
        <v>#REF!</v>
      </c>
      <c r="J81" s="29" t="e">
        <f t="shared" si="0"/>
        <v>#REF!</v>
      </c>
      <c r="K81" s="1" t="e">
        <f t="shared" si="1"/>
        <v>#REF!</v>
      </c>
    </row>
    <row r="82" spans="1:11" hidden="1" x14ac:dyDescent="0.25">
      <c r="A82" s="9"/>
      <c r="B82" s="1"/>
      <c r="C82" s="1"/>
      <c r="D82" s="1"/>
      <c r="E82" s="1"/>
      <c r="F82" s="12"/>
      <c r="G82" s="12"/>
      <c r="H82" s="22" t="e">
        <f>IF(#REF!="",0,IF(#REF!="Very low",1,IF(#REF!="Low",2,IF(#REF!="Medium",3,IF(#REF!="High",4,F49)))))</f>
        <v>#REF!</v>
      </c>
      <c r="I82" s="22" t="e">
        <f>IF(#REF!="",0,IF(#REF!="Very low",1,IF(#REF!="Low",2,IF(#REF!="Medium",3,IF(#REF!="High",4,G49)))))</f>
        <v>#REF!</v>
      </c>
      <c r="J82" s="29" t="e">
        <f t="shared" si="0"/>
        <v>#REF!</v>
      </c>
      <c r="K82" s="1" t="e">
        <f t="shared" si="1"/>
        <v>#REF!</v>
      </c>
    </row>
    <row r="83" spans="1:11" hidden="1" x14ac:dyDescent="0.25">
      <c r="A83" s="9"/>
      <c r="B83" s="1"/>
      <c r="C83" s="1"/>
      <c r="D83" s="1"/>
      <c r="E83" s="1"/>
      <c r="F83" s="12"/>
      <c r="G83" s="12"/>
      <c r="H83" s="12"/>
      <c r="I83" s="12"/>
      <c r="J83" s="1"/>
      <c r="K83" s="1"/>
    </row>
    <row r="84" spans="1:11" hidden="1" x14ac:dyDescent="0.25">
      <c r="A84" s="1"/>
      <c r="B84" s="1"/>
      <c r="C84" s="1"/>
      <c r="D84" s="1"/>
      <c r="E84" s="1"/>
      <c r="F84" s="12"/>
      <c r="G84" s="12"/>
      <c r="H84" s="12"/>
      <c r="I84" s="12"/>
      <c r="J84" s="1"/>
      <c r="K84" s="1"/>
    </row>
    <row r="85" spans="1:11" hidden="1" x14ac:dyDescent="0.25">
      <c r="A85" s="1"/>
      <c r="B85" s="1"/>
      <c r="C85" s="1"/>
      <c r="D85" s="1"/>
      <c r="E85" s="1"/>
      <c r="F85" s="12"/>
      <c r="G85" s="12"/>
      <c r="H85" s="12"/>
      <c r="I85" s="12"/>
      <c r="J85" s="1"/>
      <c r="K85" s="1"/>
    </row>
    <row r="86" spans="1:11" hidden="1" x14ac:dyDescent="0.25">
      <c r="A86" s="1"/>
      <c r="B86" s="1"/>
      <c r="C86" s="1"/>
      <c r="D86" s="1"/>
      <c r="E86" s="1"/>
      <c r="F86" s="12"/>
      <c r="G86" s="12"/>
      <c r="H86" s="12"/>
      <c r="I86" s="12"/>
      <c r="J86" s="1"/>
      <c r="K86" s="1"/>
    </row>
    <row r="120" ht="13.5" customHeight="1" x14ac:dyDescent="0.25"/>
  </sheetData>
  <sheetProtection selectLockedCells="1"/>
  <mergeCells count="6">
    <mergeCell ref="D23:K23"/>
    <mergeCell ref="F12:J12"/>
    <mergeCell ref="F4:J4"/>
    <mergeCell ref="F6:J6"/>
    <mergeCell ref="F8:J8"/>
    <mergeCell ref="F10:J10"/>
  </mergeCells>
  <phoneticPr fontId="0" type="noConversion"/>
  <dataValidations count="2">
    <dataValidation type="list" allowBlank="1" showInputMessage="1" showErrorMessage="1" sqref="F31:G37 F39:G48" xr:uid="{00000000-0002-0000-0000-000000000000}">
      <formula1>$F$63:$F$67</formula1>
    </dataValidation>
    <dataValidation type="list" allowBlank="1" showInputMessage="1" showErrorMessage="1" sqref="F38:G38" xr:uid="{00000000-0002-0000-0000-000001000000}">
      <formula1>$F$62:$F$67</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SR2008No19GRA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REGU-632-408</_dlc_DocId>
    <_dlc_DocIdUrl xmlns="9be56660-2c31-41ef-bc00-23e72f632f2a">
      <Url>https://cyfoethnaturiolcymru.sharepoint.com/teams/Regulatory/wasters/wain/_layouts/15/DocIdRedir.aspx?ID=REGU-632-408</Url>
      <Description>REGU-632-408</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76CB2E-789F-4235-AB7F-658C113A60F6}">
  <ds:schemaRefs>
    <ds:schemaRef ds:uri="http://schemas.microsoft.com/sharepoint/events"/>
  </ds:schemaRefs>
</ds:datastoreItem>
</file>

<file path=customXml/itemProps2.xml><?xml version="1.0" encoding="utf-8"?>
<ds:datastoreItem xmlns:ds="http://schemas.openxmlformats.org/officeDocument/2006/customXml" ds:itemID="{318B0E41-6D1E-4229-A18C-B51252A09B90}">
  <ds:schemaRefs>
    <ds:schemaRef ds:uri="Microsoft.SharePoint.Taxonomy.ContentTypeSync"/>
  </ds:schemaRefs>
</ds:datastoreItem>
</file>

<file path=customXml/itemProps3.xml><?xml version="1.0" encoding="utf-8"?>
<ds:datastoreItem xmlns:ds="http://schemas.openxmlformats.org/officeDocument/2006/customXml" ds:itemID="{F7DB7CF3-8173-4300-93FC-D1ED5A2331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DA78AE8-D8F2-48E7-AC48-DEF81C056359}">
  <ds:schemaRefs>
    <ds:schemaRef ds:uri="http://schemas.microsoft.com/office/2006/metadata/properties"/>
    <ds:schemaRef ds:uri="http://schemas.microsoft.com/office/infopath/2007/PartnerControls"/>
    <ds:schemaRef ds:uri="9be56660-2c31-41ef-bc00-23e72f632f2a"/>
  </ds:schemaRefs>
</ds:datastoreItem>
</file>

<file path=customXml/itemProps5.xml><?xml version="1.0" encoding="utf-8"?>
<ds:datastoreItem xmlns:ds="http://schemas.openxmlformats.org/officeDocument/2006/customXml" ds:itemID="{91BD1566-DAFB-4BDF-9969-FA3F37D4E3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2008-03-28T11:25:22Z</cp:lastPrinted>
  <dcterms:created xsi:type="dcterms:W3CDTF">2005-05-04T08:30:35Z</dcterms:created>
  <dcterms:modified xsi:type="dcterms:W3CDTF">2023-04-29T20:55:36Z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0x01010067EB80C5FE939D4A9B3D8BA62129B7F501005C2964981E94FD45B2F5886F38D3CF02</vt:lpwstr>
  </property>
  <property fmtid="{D5CDD505-2E9C-101B-9397-08002B2CF9AE}" pid="4" name="_dlc_DocIdItemGuid">
    <vt:lpwstr>702fb308-19f8-40d0-b17c-913f080b03d2</vt:lpwstr>
  </property>
</Properties>
</file>