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https://cyfoethnaturiolcymru-my.sharepoint.com/personal/samantha_evans_cyfoethnaturiolcymru_gov_uk/Documents/Desktop/"/>
    </mc:Choice>
  </mc:AlternateContent>
  <xr:revisionPtr revIDLastSave="0" documentId="8_{E60DAA61-E71A-402F-A566-D2D663BA07B4}" xr6:coauthVersionLast="47" xr6:coauthVersionMax="47" xr10:uidLastSave="{00000000-0000-0000-0000-000000000000}"/>
  <bookViews>
    <workbookView xWindow="-110" yWindow="-110" windowWidth="19420" windowHeight="10420" xr2:uid="{00000000-000D-0000-FFFF-FFFF00000000}"/>
  </bookViews>
  <sheets>
    <sheet name="Standard Permit GRA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97" i="1" l="1"/>
  <c r="J97" i="1" s="1"/>
  <c r="K97" i="1" s="1"/>
  <c r="I97" i="1"/>
  <c r="H96" i="1"/>
  <c r="I96" i="1"/>
  <c r="J96" i="1"/>
  <c r="K96" i="1"/>
  <c r="H95" i="1"/>
  <c r="J95" i="1" s="1"/>
  <c r="K95" i="1" s="1"/>
  <c r="I95" i="1"/>
  <c r="H94" i="1"/>
  <c r="I94" i="1"/>
  <c r="J94" i="1"/>
  <c r="H93" i="1"/>
  <c r="J93" i="1" s="1"/>
  <c r="K93" i="1" s="1"/>
  <c r="I93" i="1"/>
  <c r="H92" i="1"/>
  <c r="I92" i="1"/>
  <c r="J92" i="1" s="1"/>
  <c r="K92" i="1" s="1"/>
  <c r="H91" i="1"/>
  <c r="J91" i="1" s="1"/>
  <c r="K91" i="1" s="1"/>
  <c r="I91" i="1"/>
  <c r="H90" i="1"/>
  <c r="I90" i="1"/>
  <c r="J90" i="1" s="1"/>
  <c r="K90" i="1" s="1"/>
  <c r="H89" i="1"/>
  <c r="J89" i="1" s="1"/>
  <c r="K89" i="1" s="1"/>
  <c r="I89" i="1"/>
  <c r="H88" i="1"/>
  <c r="J88" i="1" s="1"/>
  <c r="K88" i="1" s="1"/>
  <c r="I88" i="1"/>
  <c r="H87" i="1"/>
  <c r="J87" i="1" s="1"/>
  <c r="K87" i="1" s="1"/>
  <c r="I87" i="1"/>
  <c r="H86" i="1"/>
  <c r="J86" i="1" s="1"/>
  <c r="K86" i="1" s="1"/>
  <c r="I86" i="1"/>
  <c r="H85" i="1"/>
  <c r="J85" i="1" s="1"/>
  <c r="K85" i="1" s="1"/>
  <c r="I85" i="1"/>
  <c r="H84" i="1"/>
  <c r="J84" i="1" s="1"/>
  <c r="K84" i="1" s="1"/>
  <c r="I84" i="1"/>
  <c r="H83" i="1"/>
  <c r="J83" i="1" s="1"/>
  <c r="K83" i="1" s="1"/>
  <c r="I83" i="1"/>
  <c r="H82" i="1"/>
  <c r="J82" i="1" s="1"/>
  <c r="K82" i="1" s="1"/>
  <c r="I82" i="1"/>
  <c r="I81" i="1"/>
  <c r="H81" i="1"/>
  <c r="J81" i="1" s="1"/>
  <c r="K81" i="1" s="1"/>
  <c r="I80" i="1"/>
  <c r="J80" i="1" s="1"/>
  <c r="K80" i="1" s="1"/>
  <c r="H80" i="1"/>
  <c r="H79" i="1"/>
  <c r="J79" i="1" s="1"/>
  <c r="K79" i="1" s="1"/>
  <c r="I79" i="1"/>
  <c r="H78" i="1"/>
  <c r="J78" i="1" s="1"/>
  <c r="K78" i="1" s="1"/>
  <c r="I78" i="1"/>
  <c r="K9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Roger Yearsley</author>
  </authors>
  <commentList>
    <comment ref="B44" authorId="0" shapeId="0" xr:uid="{00000000-0006-0000-0000-000001000000}">
      <text>
        <r>
          <rPr>
            <b/>
            <sz val="10"/>
            <color indexed="81"/>
            <rFont val="Arial"/>
            <family val="2"/>
          </rPr>
          <t xml:space="preserve">Receptors </t>
        </r>
        <r>
          <rPr>
            <sz val="10"/>
            <color indexed="81"/>
            <rFont val="Arial"/>
            <family val="2"/>
          </rPr>
          <t>to consider should include: atmosphere, land, surface waters, groundwater, humans, wildlife and their habitats. A single receptor may be at risk from several different sources and all must be addressed.</t>
        </r>
        <r>
          <rPr>
            <sz val="8"/>
            <color indexed="81"/>
            <rFont val="Tahoma"/>
            <family val="2"/>
          </rPr>
          <t xml:space="preserve">
</t>
        </r>
      </text>
    </comment>
    <comment ref="C44" authorId="0" shapeId="0" xr:uid="{00000000-0006-0000-0000-000002000000}">
      <text>
        <r>
          <rPr>
            <sz val="10"/>
            <color indexed="81"/>
            <rFont val="Arial"/>
            <family val="2"/>
          </rPr>
          <t xml:space="preserve">The </t>
        </r>
        <r>
          <rPr>
            <b/>
            <sz val="10"/>
            <color indexed="81"/>
            <rFont val="Arial"/>
            <family val="2"/>
          </rPr>
          <t>Source</t>
        </r>
        <r>
          <rPr>
            <sz val="10"/>
            <color indexed="81"/>
            <rFont val="Arial"/>
            <family val="2"/>
          </rPr>
          <t xml:space="preserve"> of hazard will be the activity or operation taking place for which a particular hazard may arise.</t>
        </r>
      </text>
    </comment>
    <comment ref="D44" authorId="0" shapeId="0" xr:uid="{00000000-0006-0000-0000-000003000000}">
      <text>
        <r>
          <rPr>
            <b/>
            <sz val="10"/>
            <color indexed="81"/>
            <rFont val="Arial"/>
            <family val="2"/>
          </rPr>
          <t xml:space="preserve">Harm </t>
        </r>
        <r>
          <rPr>
            <sz val="10"/>
            <color indexed="81"/>
            <rFont val="Arial"/>
            <family val="2"/>
          </rPr>
          <t>may arise when a specific hazard is realised.</t>
        </r>
      </text>
    </comment>
    <comment ref="E44" authorId="0" shapeId="0" xr:uid="{00000000-0006-0000-0000-000004000000}">
      <text>
        <r>
          <rPr>
            <b/>
            <sz val="10"/>
            <color indexed="81"/>
            <rFont val="Arial"/>
            <family val="2"/>
          </rPr>
          <t>Pathways</t>
        </r>
        <r>
          <rPr>
            <sz val="10"/>
            <color indexed="81"/>
            <rFont val="Arial"/>
            <family val="2"/>
          </rPr>
          <t xml:space="preserve"> are the routes or means by which defined hazards may potentially realise their consequences at the receptors.</t>
        </r>
        <r>
          <rPr>
            <sz val="8"/>
            <color indexed="81"/>
            <rFont val="Tahoma"/>
            <family val="2"/>
          </rPr>
          <t xml:space="preserve">
</t>
        </r>
      </text>
    </comment>
    <comment ref="F44" authorId="0" shapeId="0" xr:uid="{00000000-0006-0000-0000-000005000000}">
      <text>
        <r>
          <rPr>
            <b/>
            <sz val="10"/>
            <color indexed="81"/>
            <rFont val="Arial"/>
            <family val="2"/>
          </rPr>
          <t>Probability of  exposure</t>
        </r>
        <r>
          <rPr>
            <sz val="10"/>
            <color indexed="81"/>
            <rFont val="Arial"/>
            <family val="2"/>
          </rPr>
          <t xml:space="preserve"> is the likelihood of the receptors being exposed to the hazard.  Example definitions:
</t>
        </r>
        <r>
          <rPr>
            <b/>
            <sz val="10"/>
            <color indexed="81"/>
            <rFont val="Arial"/>
            <family val="2"/>
          </rPr>
          <t xml:space="preserve">High </t>
        </r>
        <r>
          <rPr>
            <sz val="10"/>
            <color indexed="81"/>
            <rFont val="Arial"/>
            <family val="2"/>
          </rPr>
          <t xml:space="preserve">– exposure is probable: direct exposure likely with no / few barriers between hazard source and receptor;
</t>
        </r>
        <r>
          <rPr>
            <b/>
            <sz val="10"/>
            <color indexed="81"/>
            <rFont val="Arial"/>
            <family val="2"/>
          </rPr>
          <t>Medium</t>
        </r>
        <r>
          <rPr>
            <sz val="10"/>
            <color indexed="81"/>
            <rFont val="Arial"/>
            <family val="2"/>
          </rPr>
          <t xml:space="preserve">  – exposure is fairly probable: feasible exposure possible - barriers to exposure less controllable;
</t>
        </r>
        <r>
          <rPr>
            <b/>
            <sz val="10"/>
            <color indexed="81"/>
            <rFont val="Arial"/>
            <family val="2"/>
          </rPr>
          <t>Low</t>
        </r>
        <r>
          <rPr>
            <sz val="10"/>
            <color indexed="81"/>
            <rFont val="Arial"/>
            <family val="2"/>
          </rPr>
          <t xml:space="preserve"> – exposure is unlikely: several barriers exist between hazards source and receptors to mitigate against exposure:
</t>
        </r>
        <r>
          <rPr>
            <b/>
            <sz val="10"/>
            <color indexed="81"/>
            <rFont val="Arial"/>
            <family val="2"/>
          </rPr>
          <t xml:space="preserve">Very Low </t>
        </r>
        <r>
          <rPr>
            <sz val="10"/>
            <color indexed="81"/>
            <rFont val="Arial"/>
            <family val="2"/>
          </rPr>
          <t>– exposure is very unlikely: effective, multiple barriers in place to mitigate against exposure.</t>
        </r>
        <r>
          <rPr>
            <sz val="8"/>
            <color indexed="81"/>
            <rFont val="Tahoma"/>
            <family val="2"/>
          </rPr>
          <t xml:space="preserve">
</t>
        </r>
      </text>
    </comment>
    <comment ref="G44" authorId="0" shapeId="0" xr:uid="{00000000-0006-0000-0000-000006000000}">
      <text>
        <r>
          <rPr>
            <sz val="10"/>
            <color indexed="81"/>
            <rFont val="Arial"/>
            <family val="2"/>
          </rPr>
          <t xml:space="preserve">The </t>
        </r>
        <r>
          <rPr>
            <b/>
            <sz val="10"/>
            <color indexed="81"/>
            <rFont val="Arial"/>
            <family val="2"/>
          </rPr>
          <t xml:space="preserve">consequences </t>
        </r>
        <r>
          <rPr>
            <sz val="10"/>
            <color indexed="81"/>
            <rFont val="Arial"/>
            <family val="2"/>
          </rPr>
          <t>of a hazard being realised may be actual or potential harm.  
This will include be on a high/medium/low/very low score using attributes and scaling to consider 'harm'.</t>
        </r>
        <r>
          <rPr>
            <sz val="8"/>
            <color indexed="81"/>
            <rFont val="Tahoma"/>
            <family val="2"/>
          </rPr>
          <t xml:space="preserve">
</t>
        </r>
      </text>
    </comment>
    <comment ref="H44" authorId="0" shapeId="0" xr:uid="{00000000-0006-0000-0000-000007000000}">
      <text>
        <r>
          <rPr>
            <b/>
            <sz val="10"/>
            <color indexed="81"/>
            <rFont val="Arial"/>
            <family val="2"/>
          </rPr>
          <t>Magnitude of the risk</t>
        </r>
        <r>
          <rPr>
            <sz val="10"/>
            <color indexed="81"/>
            <rFont val="Arial"/>
            <family val="2"/>
          </rPr>
          <t xml:space="preserve"> is determined by combining the probability with the magnitude of the potential consequences</t>
        </r>
        <r>
          <rPr>
            <sz val="8"/>
            <color indexed="81"/>
            <rFont val="Tahoma"/>
            <family val="2"/>
          </rPr>
          <t xml:space="preserve">
</t>
        </r>
        <r>
          <rPr>
            <b/>
            <sz val="10"/>
            <color indexed="81"/>
            <rFont val="Arial"/>
            <family val="2"/>
          </rPr>
          <t>High risks</t>
        </r>
        <r>
          <rPr>
            <sz val="10"/>
            <color indexed="81"/>
            <rFont val="Arial"/>
            <family val="2"/>
          </rPr>
          <t xml:space="preserve"> require additional assessment and active management
</t>
        </r>
        <r>
          <rPr>
            <b/>
            <sz val="10"/>
            <color indexed="81"/>
            <rFont val="Arial"/>
            <family val="2"/>
          </rPr>
          <t>Medium risks</t>
        </r>
        <r>
          <rPr>
            <sz val="10"/>
            <color indexed="81"/>
            <rFont val="Arial"/>
            <family val="2"/>
          </rPr>
          <t xml:space="preserve"> require additional assessment and may require active management/monitoring 
</t>
        </r>
        <r>
          <rPr>
            <b/>
            <sz val="10"/>
            <color indexed="81"/>
            <rFont val="Arial"/>
            <family val="2"/>
          </rPr>
          <t>Low and very low risks</t>
        </r>
        <r>
          <rPr>
            <sz val="10"/>
            <color indexed="81"/>
            <rFont val="Arial"/>
            <family val="2"/>
          </rPr>
          <t xml:space="preserve"> require periodic review.</t>
        </r>
      </text>
    </comment>
    <comment ref="J44" authorId="0" shapeId="0" xr:uid="{00000000-0006-0000-0000-000008000000}">
      <text>
        <r>
          <rPr>
            <b/>
            <sz val="10"/>
            <color indexed="81"/>
            <rFont val="Arial"/>
            <family val="2"/>
          </rPr>
          <t xml:space="preserve">Risk management </t>
        </r>
        <r>
          <rPr>
            <sz val="10"/>
            <color indexed="81"/>
            <rFont val="Arial"/>
            <family val="2"/>
          </rPr>
          <t xml:space="preserve">involves breaking or limiting the source-pathway-receptor linkage to reduce risk.  
</t>
        </r>
        <r>
          <rPr>
            <sz val="8"/>
            <color indexed="81"/>
            <rFont val="Tahoma"/>
            <family val="2"/>
          </rPr>
          <t xml:space="preserve">
</t>
        </r>
      </text>
    </comment>
  </commentList>
</comments>
</file>

<file path=xl/sharedStrings.xml><?xml version="1.0" encoding="utf-8"?>
<sst xmlns="http://schemas.openxmlformats.org/spreadsheetml/2006/main" count="276" uniqueCount="169">
  <si>
    <t>Location:</t>
  </si>
  <si>
    <t>Risk assessment carried out by:</t>
  </si>
  <si>
    <t>Date:</t>
  </si>
  <si>
    <t>Data and information</t>
  </si>
  <si>
    <t>Judgement</t>
  </si>
  <si>
    <t>Receptor</t>
  </si>
  <si>
    <t>Source</t>
  </si>
  <si>
    <t>Harm</t>
  </si>
  <si>
    <t>Pathway</t>
  </si>
  <si>
    <t>Probability of exposure</t>
  </si>
  <si>
    <t>Consequence</t>
  </si>
  <si>
    <t>Magnitude of risk</t>
  </si>
  <si>
    <t>Justification for magnitude</t>
  </si>
  <si>
    <t>Risk management</t>
  </si>
  <si>
    <t>Residual risk</t>
  </si>
  <si>
    <t>What is at risk?           What do I wish to protect?</t>
  </si>
  <si>
    <t>What is the agent or process with potential to cause harm?</t>
  </si>
  <si>
    <t>What are the harmful consequences if things go wrong?</t>
  </si>
  <si>
    <t>How  might the receptor come into contact with the source?</t>
  </si>
  <si>
    <t>How likely is this contact?</t>
  </si>
  <si>
    <t>How severe will the consequences be if this occurs?</t>
  </si>
  <si>
    <t>What is the overall magnitude of the risk?</t>
  </si>
  <si>
    <t>On what did I base my judgement?</t>
  </si>
  <si>
    <t>How can I best manage the risk to reduce the magnitude?</t>
  </si>
  <si>
    <t>Very low</t>
  </si>
  <si>
    <t>Low</t>
  </si>
  <si>
    <t>Medium</t>
  </si>
  <si>
    <t>High</t>
  </si>
  <si>
    <t xml:space="preserve">Notes: </t>
  </si>
  <si>
    <t xml:space="preserve">Red triangle indicates comment containing supporting information </t>
  </si>
  <si>
    <t xml:space="preserve">Yellow columns contain drop down menus that allow automatic evaluation of risk in green column </t>
  </si>
  <si>
    <t>Parameter 1</t>
  </si>
  <si>
    <t>Parameter 2</t>
  </si>
  <si>
    <t>Parameter 3</t>
  </si>
  <si>
    <t>Action (by permitting)</t>
  </si>
  <si>
    <t>Applies to all potential locations.</t>
  </si>
  <si>
    <t>What is the magnitude of the risk after management? (This residual risk will be controlled by Compliance Assessment).</t>
  </si>
  <si>
    <t>Location of environmentally sensitive sites (km / m):</t>
  </si>
  <si>
    <t>Greater than 200m (see below)</t>
  </si>
  <si>
    <t>Parameter 4</t>
  </si>
  <si>
    <t>Parameter 6</t>
  </si>
  <si>
    <t>Abbreviations:</t>
  </si>
  <si>
    <t>Local human population</t>
  </si>
  <si>
    <t>Nuisance - dust on cars, clothing etc.</t>
  </si>
  <si>
    <t>Nuisance, loss of amenity</t>
  </si>
  <si>
    <t>Odour</t>
  </si>
  <si>
    <t>Harm to human health, nuisance, loss of amenity</t>
  </si>
  <si>
    <t>Air transport and over land</t>
  </si>
  <si>
    <t>Pests (e.g. flies)</t>
  </si>
  <si>
    <t>Flood waters</t>
  </si>
  <si>
    <t>Direct run-off from site across ground surface, via surface water drains, ditches etc.</t>
  </si>
  <si>
    <t>Groundwater</t>
  </si>
  <si>
    <t>Any</t>
  </si>
  <si>
    <t>Standard Facility:</t>
  </si>
  <si>
    <t>Nuisance, loss of amenity and harm to animal health</t>
  </si>
  <si>
    <t>Local residents often sensitive to litter.</t>
  </si>
  <si>
    <t>Local human population and local environment</t>
  </si>
  <si>
    <t>Direct physical contact</t>
  </si>
  <si>
    <t xml:space="preserve">Abstraction from watercourse downstream of facility (for agricultural or potable use). </t>
  </si>
  <si>
    <t>Acute effects, closure of abstraction intakes.</t>
  </si>
  <si>
    <t>and from areas of the facility not used for the storage or treatment of wastes.</t>
  </si>
  <si>
    <t>The scope of the permit and associated rules is defined by the following risk criteria:</t>
  </si>
  <si>
    <t>SR - Standard Rule</t>
  </si>
  <si>
    <t xml:space="preserve">As above </t>
  </si>
  <si>
    <t>Air transport then deposition</t>
  </si>
  <si>
    <t>Releases of particulate matter (dusts) and micro-organisms (bioaerosols).</t>
  </si>
  <si>
    <t>Air transport then inhalation.</t>
  </si>
  <si>
    <t>Local human population, livestock and wildlife.</t>
  </si>
  <si>
    <t>Waste, litter and mud on local roads</t>
  </si>
  <si>
    <t>Vehicles entering and leaving site.</t>
  </si>
  <si>
    <t>Scavenging animals and scavenging birds</t>
  </si>
  <si>
    <t>Flooding of site</t>
  </si>
  <si>
    <t>If waste is washed off site it may contaminate buildings / gardens / natural habitats downstream.</t>
  </si>
  <si>
    <t>All on-site hazards: wastes; machinery and vehicles.</t>
  </si>
  <si>
    <t>Bodily injury</t>
  </si>
  <si>
    <t>Acute effects: oxygen depletion, fish kill and algal blooms</t>
  </si>
  <si>
    <t>Transport through soil/groundwater then extraction at borehole.</t>
  </si>
  <si>
    <t>Risk of accidental combustion of waste is moderate.</t>
  </si>
  <si>
    <t>Nuisance, loss of amenity, loss of sleep.</t>
  </si>
  <si>
    <t xml:space="preserve">Noise through the air and vibration through the ground. </t>
  </si>
  <si>
    <t>Local residents often sensitive to noise and vibration</t>
  </si>
  <si>
    <t>Local human population and / or livestock after gaining unauthorised access to the waste operation</t>
  </si>
  <si>
    <t>Local human population and local environment.</t>
  </si>
  <si>
    <t xml:space="preserve">Protected sites -  European sites and SSSIs  </t>
  </si>
  <si>
    <t>proposed or Special Protection Area or Ramsar site) or a Site of Special Scientific Interest (SSSI).</t>
  </si>
  <si>
    <t>As above</t>
  </si>
  <si>
    <t>Contaminated waters used for recreational purposes</t>
  </si>
  <si>
    <t>Harm to human health - respiratory irritation and illness.</t>
  </si>
  <si>
    <t>Nuisance, loss of amenity, road traffic accidents.</t>
  </si>
  <si>
    <t>Direct contact or ingestion</t>
  </si>
  <si>
    <t>Harm to human health - skin damage or gastro-intestinal illness.</t>
  </si>
  <si>
    <t>Unlikely to occur, but might restrict recreational use.</t>
  </si>
  <si>
    <t xml:space="preserve">Waste operations may cause harm to and deterioration of nature conservation sites. </t>
  </si>
  <si>
    <t>Direct run-off from site across ground surface, via surface water drains, ditches etc. then abstraction.</t>
  </si>
  <si>
    <t>Chronic effects: contamination of groundwater, requiring treatment of water or closure of borehole.</t>
  </si>
  <si>
    <t>As above.  Indirect run-off via the soil layer</t>
  </si>
  <si>
    <t>Noise and vibration</t>
  </si>
  <si>
    <t>Arson and / or vandalism causing the release of polluting materials to air (smoke or fumes), water or land.</t>
  </si>
  <si>
    <t xml:space="preserve">Respiratory irritation, illness and nuisance to local population.  Injury to staff, firefighters or arsonists/vandals. Pollution of water or land. </t>
  </si>
  <si>
    <t>Air transport of smoke.  Spillages and contaminated firewater by direct run-off from site and via surface water drains and ditches.</t>
  </si>
  <si>
    <t>Parameter 5</t>
  </si>
  <si>
    <t>The only point source discharges to controlled waters or groundwater, are surface water from the roofs of buildings</t>
  </si>
  <si>
    <t xml:space="preserve">Litter </t>
  </si>
  <si>
    <t>Harm to human health - from waste carried off site and faeces.  Nuisance and  loss of amenity.</t>
  </si>
  <si>
    <t>Accidental fire causing the release of polluting materials to air (smoke or fumes), water or land.</t>
  </si>
  <si>
    <t>Respiratory irritation, illness and nuisance to local population.  Injury to staff or firefighters. Pollution of water or land.</t>
  </si>
  <si>
    <t>As above.</t>
  </si>
  <si>
    <t>Harm to protected site through toxic contamination, nutrient enrichment, smothering, disturbance, predation etc.</t>
  </si>
  <si>
    <t>All surface waters close to and downstream of site.</t>
  </si>
  <si>
    <t>As above (excluding comments on access to waste).  Permitted activities do not include the burning of waste.</t>
  </si>
  <si>
    <t>Road safety, local residents often sensitive to mud on roads.</t>
  </si>
  <si>
    <t>Spillage of liquids, leachate from waste, contaminated rainwater run-off from waste e.g. containing suspended solids.</t>
  </si>
  <si>
    <t>Local residents often sensitive to dust.</t>
  </si>
  <si>
    <t>in a manner which significantly increases any of the risks compared to the generic operation of this type of facility,</t>
  </si>
  <si>
    <t>Parameter 8</t>
  </si>
  <si>
    <t>Permitted waste types do not include …. dusts, powders or loose fibres so only a medium magnitude risk is estimated.  There is potential for exposure if anyone is living or working close to the site (apart from the operator and employees)</t>
  </si>
  <si>
    <t>The activities are not carried out predominantly using a limited number of the permitted waste types</t>
  </si>
  <si>
    <t xml:space="preserve">The permitted activities shall not be carried out within 200m of a European Site (candidate or Special Area of Conservation,  </t>
  </si>
  <si>
    <t>Waste Operation: Vehicle Depollution &amp; Dismantling (Authorised Treatment) Facility</t>
  </si>
  <si>
    <t xml:space="preserve">Permitted activities - storage of waste motor vehicles and treatment consisting only of depollution of waste   </t>
  </si>
  <si>
    <t>Permitted waste types - End-of-life vehicles, tyres, brake pads, oil filters and lead-acid batteries.</t>
  </si>
  <si>
    <t>Lead acid batteries shall be stored in containers with an impermeable, acid resistant base and a lid to prevent ingress of water.</t>
  </si>
  <si>
    <t>Parameter 9</t>
  </si>
  <si>
    <t>into different components for recovery (R13, R4 and R5).</t>
  </si>
  <si>
    <t xml:space="preserve"> except for uncontaminated plastic, glass and  ferrous and non- ferrous metal wastes arising from the treatment of </t>
  </si>
  <si>
    <t>all storage and treatment …. on an impermeable surface with sealed drainage system.</t>
  </si>
  <si>
    <t xml:space="preserve"> except for uncontaminated plastic, glass and  ferrous and non- ferrous metal …. On hard standing …or on impermeable</t>
  </si>
  <si>
    <t xml:space="preserve">surface with sealed drainage; lead acid batteries …. in containers with an impermeable, acid resistant base and a lid …. </t>
  </si>
  <si>
    <t>SR - emissions shall be free from noise and vibration......  SR (if required) - noise and vibration management plan.</t>
  </si>
  <si>
    <t>SR - emissions shall be free from odour….  SR (if required) - odour management plan.</t>
  </si>
  <si>
    <t>Permitted wastes unlikely to attract scavenging animals and birds but may become nesting / breeding sites.</t>
  </si>
  <si>
    <t xml:space="preserve">Permitted wastes unlikely to attract pests. </t>
  </si>
  <si>
    <t>Although some permitted waste types are hazardous and some are flammable,  a medium magnitude risk is estimated.</t>
  </si>
  <si>
    <t>There is a potential for contaminated rainwater run-off or leakage from permitted waste types.</t>
  </si>
  <si>
    <t>Site security measures at these facilities are normally good to prevent theft. Although some permitted waste types are hazardous,  a medium magnitude risk is estimated.</t>
  </si>
  <si>
    <t>Parameter 10</t>
  </si>
  <si>
    <t xml:space="preserve">Liquid hazardous wastes washed off site will add to the volume and hazard of the local post-flood clean up workload.  </t>
  </si>
  <si>
    <t>Permitted waste types include hazardous liquids so a high magnitude risk is estimated.  There is potential for contaminated rainwater run-off from wastes stored outside buildings especially during heavy rain.</t>
  </si>
  <si>
    <t>Permitted waste types include hazardous liquids so harm may not be temporary and reversible.</t>
  </si>
  <si>
    <t>Permitted waste types include hazardous liquids so a high magnitude risk is estimated.  Watercourse must have medium / high flow for abstraction to be permitted, which will dilute contaminated run-off.</t>
  </si>
  <si>
    <t>for example predominantly storing wastes which present a significant increase in fire risk.</t>
  </si>
  <si>
    <t>All waste shall be treated on an impermeable surface with sealed drainage system.</t>
  </si>
  <si>
    <t>All wastes shall be stored on an impermeable surface with sealed drainage system,</t>
  </si>
  <si>
    <t>Local residents often sensitive to odour, however permitted waste types have low odour potential.</t>
  </si>
  <si>
    <t>end-of-life vehicles which may be stored on hard standing.</t>
  </si>
  <si>
    <t>Parameter 7</t>
  </si>
  <si>
    <t>Chronic effects: deterioration of water quality</t>
  </si>
  <si>
    <t xml:space="preserve">SR (emissions of substances not controlled by emission limits) - emissions of substances .... shall not cause pollution…., with appropriate measures: </t>
  </si>
  <si>
    <t>SR - emissions of substances not controlled by emission limits.... SR (if required) - emissions management plan.</t>
  </si>
  <si>
    <t>As above. Appropriate measures could include clearing litter arising from the activities from affected areas outside the site.</t>
  </si>
  <si>
    <t>As above. Appropriate measures could include clearing waste, litter and mud arising from the activities from affected areas outside the site.</t>
  </si>
  <si>
    <t xml:space="preserve">SR - emissions of substances not controlled by emission limits (including those from scavenging animals, scavenging birds and other pests) shall not cause pollution. </t>
  </si>
  <si>
    <t>SR - management system (will include flood risk management). Release of liquid wastes restricted by SR - maximum hazardous waste storage 10 tonnes and SR - All liquids shall be provided with secondary containment.... (applies to wastes and non- wastes such as fuels).</t>
  </si>
  <si>
    <t>SR - activities shall be managed and operated in accordance with a management system (will include site security measures to prevent unauthorised access). Access to liquid wastes restricted by SR - maximum hazardous waste storage 10 tonnes and SR - All liquids shall be provided with secondary containment.... (applies to wastes and non- wastes such as fuels).</t>
  </si>
  <si>
    <t>As above. SR - management system (will include fire and spillages). SR - tyre storage no more than 50 tonnes.</t>
  </si>
  <si>
    <t>SR - maximum hazardous waste storage 10 tonnes. SR - All liquids shall be provided with secondary containment.... (applies to wastes and non- wastes such as fuels). Run-off restricted by SR (emissions of substances not controlled by emission limits).</t>
  </si>
  <si>
    <t>SR - emissions of substances not controlled by emission limits....SR (if required) - emissions management plan.</t>
  </si>
  <si>
    <t>SR - activities shall not be carried out within 200m of a European Site or SSSI. (Distance criteria as agreed with Natural England/Countryside Council for Wales).</t>
  </si>
  <si>
    <t>a maximum 10 tonnes per day of hazardous waste for disposal.</t>
  </si>
  <si>
    <t>The quantity of hazardous waste stored at the facility for disposal shall be less than 10 tonnes.</t>
  </si>
  <si>
    <t>Quantity of waste accepted at the facility: &lt;5,000 tonnes per annum, including</t>
  </si>
  <si>
    <t>The quantity of tyres stored at the facility shall not be more than 25 tonnes.</t>
  </si>
  <si>
    <t>motor vehicles and sorting, separation, baling, compacting or cutting of waste using hand held equipment only</t>
  </si>
  <si>
    <t>Generic risk assessment for standard rules set number SR2011No3 v2.0</t>
  </si>
  <si>
    <t>Parameter 12</t>
  </si>
  <si>
    <t>Parameter 11</t>
  </si>
  <si>
    <t>The activities shall not be carried out within Groundwater Source Protection Zone 1, or if a Source Protection Zone has not been defined then within 50m of any well spring or borehole used for the supply of water for human consumption.. This must include private water supplies</t>
  </si>
  <si>
    <t>As above. Also the activities shall not be carried out within Groundwater Source Protection Zone 1, or if a Source Protection Zone has not been defined then within 50m of any well spring or borehole used for the supply of water for human consumption.. This must include private water supplies</t>
  </si>
  <si>
    <t>Natural Resources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</si>
</sst>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ont>
    <font>
      <sz val="10"/>
      <name val="Arial"/>
      <family val="2"/>
    </font>
    <font>
      <b/>
      <sz val="12"/>
      <name val="Arial"/>
      <family val="2"/>
    </font>
    <font>
      <sz val="12"/>
      <name val="Arial"/>
      <family val="2"/>
    </font>
    <font>
      <b/>
      <sz val="12"/>
      <name val="Arial"/>
      <family val="2"/>
    </font>
    <font>
      <b/>
      <sz val="14"/>
      <name val="Arial"/>
      <family val="2"/>
    </font>
    <font>
      <b/>
      <sz val="14"/>
      <name val="Arial"/>
      <family val="2"/>
    </font>
    <font>
      <sz val="8"/>
      <color indexed="81"/>
      <name val="Tahoma"/>
      <family val="2"/>
    </font>
    <font>
      <sz val="10"/>
      <color indexed="81"/>
      <name val="Arial"/>
      <family val="2"/>
    </font>
    <font>
      <b/>
      <sz val="10"/>
      <color indexed="81"/>
      <name val="Arial"/>
      <family val="2"/>
    </font>
    <font>
      <b/>
      <sz val="10"/>
      <name val="Arial"/>
      <family val="2"/>
    </font>
    <font>
      <sz val="10"/>
      <name val="Arial"/>
      <family val="2"/>
    </font>
    <font>
      <sz val="10"/>
      <color rgb="FFFF0000"/>
      <name val="Arial"/>
      <family val="2"/>
    </font>
  </fonts>
  <fills count="10">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0"/>
        <bgColor indexed="64"/>
      </patternFill>
    </fill>
    <fill>
      <patternFill patternType="solid">
        <fgColor indexed="13"/>
        <bgColor indexed="64"/>
      </patternFill>
    </fill>
    <fill>
      <patternFill patternType="solid">
        <fgColor indexed="15"/>
        <bgColor indexed="64"/>
      </patternFill>
    </fill>
    <fill>
      <patternFill patternType="solid">
        <fgColor indexed="42"/>
        <bgColor indexed="64"/>
      </patternFill>
    </fill>
    <fill>
      <patternFill patternType="solid">
        <fgColor indexed="11"/>
        <bgColor indexed="64"/>
      </patternFill>
    </fill>
    <fill>
      <patternFill patternType="solid">
        <fgColor indexed="9"/>
        <bgColor indexed="64"/>
      </patternFill>
    </fill>
  </fills>
  <borders count="29">
    <border>
      <left/>
      <right/>
      <top/>
      <bottom/>
      <diagonal/>
    </border>
    <border>
      <left/>
      <right style="thin">
        <color indexed="64"/>
      </right>
      <top/>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double">
        <color indexed="64"/>
      </top>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right style="double">
        <color indexed="64"/>
      </right>
      <top/>
      <bottom style="thin">
        <color indexed="64"/>
      </bottom>
      <diagonal/>
    </border>
    <border>
      <left/>
      <right style="double">
        <color indexed="64"/>
      </right>
      <top/>
      <bottom/>
      <diagonal/>
    </border>
    <border>
      <left/>
      <right/>
      <top/>
      <bottom style="dashed">
        <color indexed="64"/>
      </bottom>
      <diagonal/>
    </border>
    <border>
      <left/>
      <right/>
      <top/>
      <bottom style="dotted">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diagonal/>
    </border>
    <border>
      <left style="double">
        <color indexed="64"/>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cellStyleXfs>
  <cellXfs count="88">
    <xf numFmtId="0" fontId="0" fillId="0" borderId="0" xfId="0"/>
    <xf numFmtId="0" fontId="0" fillId="0" borderId="0" xfId="0" applyBorder="1"/>
    <xf numFmtId="0" fontId="0" fillId="0" borderId="1" xfId="0" applyBorder="1"/>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3" borderId="5" xfId="0" applyFont="1" applyFill="1" applyBorder="1" applyAlignment="1">
      <alignment vertical="top" wrapText="1"/>
    </xf>
    <xf numFmtId="0" fontId="1" fillId="3" borderId="6" xfId="0" applyFont="1" applyFill="1" applyBorder="1" applyAlignment="1">
      <alignment vertical="top" wrapText="1"/>
    </xf>
    <xf numFmtId="0" fontId="1" fillId="3" borderId="7" xfId="0" applyFont="1" applyFill="1" applyBorder="1" applyAlignment="1">
      <alignment vertical="top" wrapText="1"/>
    </xf>
    <xf numFmtId="0" fontId="0" fillId="0" borderId="0" xfId="0" applyBorder="1" applyAlignment="1">
      <alignment horizontal="center"/>
    </xf>
    <xf numFmtId="0" fontId="0" fillId="0" borderId="8" xfId="0" applyBorder="1"/>
    <xf numFmtId="0" fontId="0" fillId="0" borderId="8" xfId="0" applyFill="1" applyBorder="1"/>
    <xf numFmtId="0" fontId="0" fillId="0" borderId="0" xfId="0" applyFill="1" applyBorder="1"/>
    <xf numFmtId="0" fontId="0" fillId="0" borderId="0" xfId="0" applyFill="1"/>
    <xf numFmtId="0" fontId="0" fillId="2" borderId="9" xfId="0" applyFill="1" applyBorder="1" applyAlignment="1">
      <alignment horizontal="centerContinuous" vertical="top"/>
    </xf>
    <xf numFmtId="0" fontId="5" fillId="2" borderId="10" xfId="0" applyFont="1" applyFill="1" applyBorder="1" applyAlignment="1">
      <alignment vertical="center"/>
    </xf>
    <xf numFmtId="0" fontId="5" fillId="2" borderId="9" xfId="0" applyFont="1" applyFill="1" applyBorder="1" applyAlignment="1">
      <alignment horizontal="centerContinuous" vertical="center"/>
    </xf>
    <xf numFmtId="0" fontId="5" fillId="2" borderId="9" xfId="0" applyFont="1" applyFill="1" applyBorder="1" applyAlignment="1">
      <alignment vertical="center"/>
    </xf>
    <xf numFmtId="0" fontId="3" fillId="2" borderId="10" xfId="0" applyFont="1" applyFill="1" applyBorder="1" applyAlignment="1">
      <alignment horizontal="centerContinuous" vertical="center"/>
    </xf>
    <xf numFmtId="0" fontId="0" fillId="2" borderId="11" xfId="0" applyFill="1" applyBorder="1" applyAlignment="1">
      <alignment horizontal="centerContinuous" vertical="center"/>
    </xf>
    <xf numFmtId="0" fontId="4" fillId="0" borderId="0" xfId="0" applyFont="1"/>
    <xf numFmtId="0" fontId="7" fillId="0" borderId="0" xfId="0" applyFont="1"/>
    <xf numFmtId="0" fontId="0" fillId="3" borderId="0" xfId="0" applyFill="1" applyBorder="1"/>
    <xf numFmtId="0" fontId="0" fillId="4" borderId="0" xfId="0" applyFill="1" applyBorder="1"/>
    <xf numFmtId="0" fontId="0" fillId="4" borderId="0" xfId="0" applyFill="1"/>
    <xf numFmtId="0" fontId="0" fillId="5" borderId="0" xfId="0" applyFill="1" applyBorder="1"/>
    <xf numFmtId="0" fontId="0" fillId="5" borderId="0" xfId="0" applyFill="1"/>
    <xf numFmtId="0" fontId="0" fillId="6" borderId="0" xfId="0" applyFill="1" applyBorder="1"/>
    <xf numFmtId="0" fontId="0" fillId="6" borderId="0" xfId="0" applyFill="1"/>
    <xf numFmtId="2" fontId="0" fillId="0" borderId="0" xfId="0" applyNumberFormat="1" applyBorder="1"/>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0" xfId="0" applyAlignment="1">
      <alignment horizontal="center" vertical="top"/>
    </xf>
    <xf numFmtId="0" fontId="0" fillId="0" borderId="7" xfId="0" applyFill="1"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7" borderId="0" xfId="0" applyFill="1" applyProtection="1"/>
    <xf numFmtId="0" fontId="0" fillId="7" borderId="15" xfId="0" applyFill="1" applyBorder="1" applyProtection="1"/>
    <xf numFmtId="0" fontId="0" fillId="7" borderId="16" xfId="0" applyFill="1" applyBorder="1" applyProtection="1"/>
    <xf numFmtId="0" fontId="0" fillId="7" borderId="0" xfId="0" applyFill="1" applyBorder="1" applyProtection="1"/>
    <xf numFmtId="0" fontId="3" fillId="7" borderId="0" xfId="0" applyFont="1" applyFill="1" applyProtection="1"/>
    <xf numFmtId="0" fontId="3" fillId="7" borderId="0" xfId="0" applyFont="1" applyFill="1" applyBorder="1" applyProtection="1"/>
    <xf numFmtId="0" fontId="4" fillId="7" borderId="0" xfId="0" applyFont="1" applyFill="1" applyProtection="1"/>
    <xf numFmtId="0" fontId="4" fillId="7" borderId="0" xfId="0" applyFont="1" applyFill="1" applyBorder="1" applyProtection="1"/>
    <xf numFmtId="0" fontId="6" fillId="7" borderId="0" xfId="0" applyFont="1" applyFill="1" applyBorder="1" applyProtection="1"/>
    <xf numFmtId="0" fontId="5" fillId="7" borderId="0" xfId="0" applyFont="1" applyFill="1" applyBorder="1" applyProtection="1"/>
    <xf numFmtId="0" fontId="11" fillId="0" borderId="0" xfId="0" applyFont="1" applyFill="1" applyBorder="1"/>
    <xf numFmtId="0" fontId="11" fillId="0" borderId="0" xfId="0" applyFont="1" applyFill="1" applyBorder="1" applyAlignment="1">
      <alignment horizontal="left"/>
    </xf>
    <xf numFmtId="0" fontId="3" fillId="0" borderId="0" xfId="0" applyFont="1" applyFill="1" applyBorder="1" applyProtection="1"/>
    <xf numFmtId="0" fontId="0" fillId="0" borderId="0" xfId="0" applyFill="1" applyBorder="1" applyProtection="1"/>
    <xf numFmtId="0" fontId="11" fillId="0" borderId="0" xfId="0" applyFont="1" applyFill="1" applyBorder="1" applyProtection="1"/>
    <xf numFmtId="0" fontId="11" fillId="0" borderId="0" xfId="0" applyFont="1" applyFill="1" applyBorder="1" applyAlignment="1" applyProtection="1">
      <alignment horizontal="right"/>
    </xf>
    <xf numFmtId="0" fontId="0" fillId="5" borderId="17" xfId="0" applyFill="1" applyBorder="1" applyAlignment="1" applyProtection="1">
      <alignment vertical="top" wrapText="1"/>
      <protection locked="0"/>
    </xf>
    <xf numFmtId="0" fontId="0" fillId="5" borderId="18" xfId="0" applyFill="1" applyBorder="1" applyAlignment="1" applyProtection="1">
      <alignment vertical="top" wrapText="1"/>
      <protection locked="0"/>
    </xf>
    <xf numFmtId="0" fontId="1" fillId="2" borderId="19" xfId="0" applyFont="1" applyFill="1" applyBorder="1" applyAlignment="1">
      <alignment horizontal="center" vertical="top" wrapText="1"/>
    </xf>
    <xf numFmtId="0" fontId="1" fillId="3" borderId="20" xfId="0" applyFont="1" applyFill="1" applyBorder="1" applyAlignment="1">
      <alignment vertical="top" wrapText="1"/>
    </xf>
    <xf numFmtId="0" fontId="0" fillId="0" borderId="0" xfId="0" applyBorder="1" applyAlignment="1" applyProtection="1">
      <alignment vertical="top" wrapText="1"/>
      <protection locked="0"/>
    </xf>
    <xf numFmtId="0" fontId="0" fillId="5" borderId="21" xfId="0" applyFill="1" applyBorder="1" applyAlignment="1" applyProtection="1">
      <alignment vertical="top" wrapText="1"/>
      <protection locked="0"/>
    </xf>
    <xf numFmtId="0" fontId="0" fillId="0" borderId="0" xfId="0" applyFill="1" applyBorder="1" applyAlignment="1" applyProtection="1">
      <alignment vertical="top" wrapText="1"/>
      <protection locked="0"/>
    </xf>
    <xf numFmtId="0" fontId="1" fillId="8" borderId="6" xfId="0" applyFont="1" applyFill="1" applyBorder="1" applyAlignment="1" applyProtection="1">
      <alignment vertical="top" wrapText="1"/>
      <protection locked="0"/>
    </xf>
    <xf numFmtId="0" fontId="0" fillId="5" borderId="17" xfId="0" applyNumberFormat="1" applyFill="1" applyBorder="1" applyAlignment="1" applyProtection="1">
      <alignment vertical="top" wrapText="1"/>
      <protection locked="0"/>
    </xf>
    <xf numFmtId="0" fontId="0" fillId="0" borderId="5" xfId="0" applyNumberFormat="1" applyBorder="1" applyAlignment="1" applyProtection="1">
      <alignment vertical="top" wrapText="1"/>
      <protection locked="0"/>
    </xf>
    <xf numFmtId="0" fontId="0" fillId="5" borderId="22" xfId="0" applyFill="1" applyBorder="1" applyAlignment="1" applyProtection="1">
      <alignment vertical="top" wrapText="1"/>
      <protection locked="0"/>
    </xf>
    <xf numFmtId="0" fontId="1" fillId="8" borderId="1" xfId="0" applyFont="1" applyFill="1"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5" xfId="0" applyBorder="1" applyAlignment="1" applyProtection="1">
      <alignment vertical="top" wrapText="1"/>
      <protection locked="0"/>
    </xf>
    <xf numFmtId="0" fontId="0" fillId="5" borderId="26" xfId="0" applyFill="1" applyBorder="1" applyAlignment="1" applyProtection="1">
      <alignment vertical="top" wrapText="1"/>
      <protection locked="0"/>
    </xf>
    <xf numFmtId="0" fontId="0" fillId="5" borderId="27" xfId="0" applyFill="1" applyBorder="1" applyAlignment="1" applyProtection="1">
      <alignment vertical="top" wrapText="1"/>
      <protection locked="0"/>
    </xf>
    <xf numFmtId="0" fontId="1" fillId="8" borderId="24" xfId="0" applyFont="1" applyFill="1" applyBorder="1" applyAlignment="1" applyProtection="1">
      <alignment vertical="top" wrapText="1"/>
      <protection locked="0"/>
    </xf>
    <xf numFmtId="0" fontId="0" fillId="0" borderId="25" xfId="0" applyFill="1" applyBorder="1" applyAlignment="1" applyProtection="1">
      <alignment vertical="top" wrapText="1"/>
      <protection locked="0"/>
    </xf>
    <xf numFmtId="0" fontId="0" fillId="0" borderId="23" xfId="0" applyNumberFormat="1" applyBorder="1" applyAlignment="1" applyProtection="1">
      <alignment vertical="top" wrapText="1"/>
      <protection locked="0"/>
    </xf>
    <xf numFmtId="0" fontId="0" fillId="0" borderId="28" xfId="0" applyBorder="1" applyAlignment="1" applyProtection="1">
      <alignment vertical="top" wrapText="1"/>
      <protection locked="0"/>
    </xf>
    <xf numFmtId="0" fontId="12" fillId="0" borderId="0" xfId="0" applyFont="1"/>
    <xf numFmtId="0" fontId="12" fillId="0" borderId="0" xfId="0" applyFont="1" applyAlignment="1">
      <alignment vertical="top"/>
    </xf>
    <xf numFmtId="0" fontId="12" fillId="0" borderId="12" xfId="0" applyFont="1" applyBorder="1" applyAlignment="1" applyProtection="1">
      <alignment vertical="top" wrapText="1"/>
      <protection locked="0"/>
    </xf>
    <xf numFmtId="15" fontId="0" fillId="9" borderId="15" xfId="0" applyNumberFormat="1" applyFill="1"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9" borderId="15" xfId="0" applyFill="1" applyBorder="1" applyAlignment="1" applyProtection="1">
      <alignment vertical="top" wrapText="1"/>
      <protection locked="0"/>
    </xf>
    <xf numFmtId="0" fontId="12" fillId="9" borderId="15" xfId="0" applyFont="1" applyFill="1" applyBorder="1" applyAlignment="1" applyProtection="1">
      <alignment vertical="top" wrapText="1"/>
      <protection locked="0"/>
    </xf>
    <xf numFmtId="0" fontId="0" fillId="0" borderId="15" xfId="0" applyBorder="1" applyAlignment="1" applyProtection="1">
      <alignment vertical="top" wrapText="1"/>
      <protection locked="0"/>
    </xf>
    <xf numFmtId="0" fontId="2" fillId="9" borderId="16" xfId="0" applyFont="1" applyFill="1" applyBorder="1" applyAlignment="1" applyProtection="1">
      <alignment vertical="top" wrapText="1"/>
      <protection locked="0"/>
    </xf>
    <xf numFmtId="0" fontId="0" fillId="9" borderId="16" xfId="0" applyFill="1" applyBorder="1" applyAlignment="1" applyProtection="1">
      <alignment vertical="top" wrapText="1"/>
      <protection locked="0"/>
    </xf>
    <xf numFmtId="0" fontId="12" fillId="0" borderId="0" xfId="0" applyFont="1" applyAlignment="1">
      <alignment vertical="top" wrapText="1"/>
    </xf>
    <xf numFmtId="0" fontId="13" fillId="0" borderId="0" xfId="0" applyFont="1" applyAlignment="1">
      <alignment vertical="top"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35"/>
  <sheetViews>
    <sheetView tabSelected="1" topLeftCell="B1" zoomScale="75" zoomScaleNormal="75" workbookViewId="0">
      <selection activeCell="F10" sqref="F10:J10"/>
    </sheetView>
  </sheetViews>
  <sheetFormatPr defaultRowHeight="12.5" x14ac:dyDescent="0.25"/>
  <cols>
    <col min="1" max="1" width="0" hidden="1" customWidth="1"/>
    <col min="2" max="2" width="16.7265625" customWidth="1"/>
    <col min="3" max="3" width="16.81640625" customWidth="1"/>
    <col min="4" max="5" width="16.7265625" customWidth="1"/>
    <col min="6" max="6" width="11.81640625" customWidth="1"/>
    <col min="7" max="7" width="9.7265625" customWidth="1"/>
    <col min="8" max="8" width="11.26953125" customWidth="1"/>
    <col min="9" max="9" width="19" customWidth="1"/>
    <col min="10" max="10" width="20.26953125" customWidth="1"/>
    <col min="11" max="11" width="16.7265625" customWidth="1"/>
  </cols>
  <sheetData>
    <row r="2" spans="1:13" ht="18" x14ac:dyDescent="0.4">
      <c r="B2" s="21" t="s">
        <v>163</v>
      </c>
      <c r="C2" s="21"/>
      <c r="D2" s="21"/>
      <c r="E2" s="20"/>
    </row>
    <row r="3" spans="1:13" ht="12.75" customHeight="1" x14ac:dyDescent="0.35">
      <c r="B3" s="43"/>
      <c r="C3" s="43"/>
      <c r="D3" s="43"/>
      <c r="E3" s="45"/>
      <c r="F3" s="39"/>
      <c r="G3" s="39"/>
      <c r="H3" s="39"/>
      <c r="I3" s="39"/>
      <c r="J3" s="39"/>
      <c r="K3" s="39"/>
    </row>
    <row r="4" spans="1:13" ht="15.5" x14ac:dyDescent="0.35">
      <c r="B4" s="44" t="s">
        <v>53</v>
      </c>
      <c r="C4" s="44"/>
      <c r="D4" s="44"/>
      <c r="E4" s="46"/>
      <c r="F4" s="81" t="s">
        <v>118</v>
      </c>
      <c r="G4" s="81"/>
      <c r="H4" s="81"/>
      <c r="I4" s="81"/>
      <c r="J4" s="81"/>
      <c r="K4" s="40"/>
    </row>
    <row r="5" spans="1:13" ht="9.75" customHeight="1" x14ac:dyDescent="0.35">
      <c r="B5" s="44"/>
      <c r="C5" s="44"/>
      <c r="D5" s="44"/>
      <c r="E5" s="46"/>
      <c r="F5" s="42"/>
      <c r="G5" s="42"/>
      <c r="H5" s="39"/>
      <c r="I5" s="39"/>
      <c r="J5" s="39"/>
      <c r="K5" s="39"/>
    </row>
    <row r="6" spans="1:13" ht="15.5" x14ac:dyDescent="0.35">
      <c r="B6" s="44" t="s">
        <v>0</v>
      </c>
      <c r="C6" s="46"/>
      <c r="D6" s="46"/>
      <c r="E6" s="46"/>
      <c r="F6" s="81" t="s">
        <v>35</v>
      </c>
      <c r="G6" s="81"/>
      <c r="H6" s="81"/>
      <c r="I6" s="81"/>
      <c r="J6" s="81"/>
      <c r="K6" s="40"/>
    </row>
    <row r="7" spans="1:13" ht="9.75" customHeight="1" x14ac:dyDescent="0.4">
      <c r="B7" s="47"/>
      <c r="C7" s="42"/>
      <c r="D7" s="42"/>
      <c r="E7" s="42"/>
      <c r="F7" s="42"/>
      <c r="G7" s="42"/>
      <c r="H7" s="39"/>
      <c r="I7" s="39"/>
      <c r="J7" s="39"/>
      <c r="K7" s="39"/>
    </row>
    <row r="8" spans="1:13" ht="15.75" customHeight="1" x14ac:dyDescent="0.35">
      <c r="B8" s="44" t="s">
        <v>37</v>
      </c>
      <c r="C8" s="46"/>
      <c r="D8" s="46"/>
      <c r="E8" s="46"/>
      <c r="F8" s="82" t="s">
        <v>38</v>
      </c>
      <c r="G8" s="83"/>
      <c r="H8" s="83"/>
      <c r="I8" s="83"/>
      <c r="J8" s="83"/>
      <c r="K8" s="40"/>
    </row>
    <row r="9" spans="1:13" ht="10.5" customHeight="1" x14ac:dyDescent="0.25">
      <c r="B9" s="42"/>
      <c r="C9" s="42"/>
      <c r="D9" s="42"/>
      <c r="E9" s="42"/>
      <c r="F9" s="42"/>
      <c r="G9" s="42"/>
      <c r="H9" s="39"/>
      <c r="I9" s="39"/>
      <c r="J9" s="39"/>
      <c r="K9" s="39"/>
    </row>
    <row r="10" spans="1:13" ht="15.5" x14ac:dyDescent="0.35">
      <c r="B10" s="48" t="s">
        <v>1</v>
      </c>
      <c r="C10" s="42"/>
      <c r="D10" s="42"/>
      <c r="E10" s="42"/>
      <c r="F10" s="84" t="s">
        <v>168</v>
      </c>
      <c r="G10" s="85"/>
      <c r="H10" s="85"/>
      <c r="I10" s="85"/>
      <c r="J10" s="85"/>
      <c r="K10" s="41"/>
    </row>
    <row r="11" spans="1:13" ht="11.25" customHeight="1" x14ac:dyDescent="0.35">
      <c r="B11" s="48"/>
      <c r="C11" s="42"/>
      <c r="D11" s="42"/>
      <c r="E11" s="42"/>
      <c r="F11" s="42"/>
      <c r="G11" s="42"/>
      <c r="H11" s="43"/>
      <c r="I11" s="39"/>
      <c r="J11" s="39"/>
      <c r="K11" s="39"/>
    </row>
    <row r="12" spans="1:13" ht="15.5" x14ac:dyDescent="0.35">
      <c r="B12" s="44" t="s">
        <v>2</v>
      </c>
      <c r="C12" s="42"/>
      <c r="D12" s="42"/>
      <c r="E12" s="42"/>
      <c r="F12" s="79">
        <v>41085</v>
      </c>
      <c r="G12" s="80"/>
      <c r="H12" s="80"/>
      <c r="I12" s="80"/>
      <c r="J12" s="80"/>
      <c r="K12" s="40"/>
    </row>
    <row r="13" spans="1:13" ht="15.5" x14ac:dyDescent="0.35">
      <c r="B13" s="44"/>
      <c r="C13" s="42"/>
      <c r="D13" s="42"/>
      <c r="E13" s="42"/>
      <c r="F13" s="42"/>
      <c r="G13" s="42"/>
      <c r="H13" s="44"/>
      <c r="I13" s="42"/>
      <c r="J13" s="42"/>
      <c r="K13" s="42"/>
    </row>
    <row r="14" spans="1:13" ht="15.5" x14ac:dyDescent="0.35">
      <c r="A14" s="13"/>
      <c r="B14" s="51"/>
      <c r="C14" s="52" t="s">
        <v>61</v>
      </c>
      <c r="D14" s="52"/>
      <c r="E14" s="52"/>
      <c r="F14" s="52"/>
      <c r="G14" s="52"/>
      <c r="H14" s="51"/>
      <c r="I14" s="52"/>
      <c r="J14" s="52"/>
      <c r="K14" s="52"/>
      <c r="L14" s="13"/>
      <c r="M14" s="13"/>
    </row>
    <row r="15" spans="1:13" ht="15.5" x14ac:dyDescent="0.35">
      <c r="A15" s="13"/>
      <c r="B15" s="51"/>
      <c r="C15" t="s">
        <v>31</v>
      </c>
      <c r="D15" s="52" t="s">
        <v>119</v>
      </c>
      <c r="E15" s="52"/>
      <c r="F15" s="52"/>
      <c r="G15" s="52"/>
      <c r="H15" s="51"/>
      <c r="I15" s="52"/>
      <c r="J15" s="52"/>
      <c r="K15" s="52"/>
      <c r="L15" s="13"/>
      <c r="M15" s="13"/>
    </row>
    <row r="16" spans="1:13" x14ac:dyDescent="0.25">
      <c r="A16" s="13"/>
      <c r="D16" t="s">
        <v>162</v>
      </c>
      <c r="K16" s="52"/>
      <c r="L16" s="13"/>
      <c r="M16" s="13"/>
    </row>
    <row r="17" spans="1:13" x14ac:dyDescent="0.25">
      <c r="A17" s="13"/>
      <c r="D17" t="s">
        <v>123</v>
      </c>
      <c r="K17" s="52"/>
      <c r="L17" s="13"/>
      <c r="M17" s="13"/>
    </row>
    <row r="18" spans="1:13" x14ac:dyDescent="0.25">
      <c r="A18" s="13"/>
      <c r="C18" t="s">
        <v>32</v>
      </c>
      <c r="D18" t="s">
        <v>120</v>
      </c>
      <c r="K18" s="52"/>
      <c r="L18" s="13"/>
      <c r="M18" s="13"/>
    </row>
    <row r="19" spans="1:13" x14ac:dyDescent="0.25">
      <c r="A19" s="13"/>
      <c r="C19" t="s">
        <v>33</v>
      </c>
      <c r="D19" t="s">
        <v>160</v>
      </c>
      <c r="K19" s="52"/>
      <c r="L19" s="13"/>
      <c r="M19" s="13"/>
    </row>
    <row r="20" spans="1:13" x14ac:dyDescent="0.25">
      <c r="A20" s="13"/>
      <c r="D20" t="s">
        <v>158</v>
      </c>
      <c r="K20" s="52"/>
      <c r="L20" s="13"/>
      <c r="M20" s="13"/>
    </row>
    <row r="21" spans="1:13" x14ac:dyDescent="0.25">
      <c r="A21" s="13"/>
      <c r="C21" t="s">
        <v>39</v>
      </c>
      <c r="D21" t="s">
        <v>159</v>
      </c>
      <c r="K21" s="52"/>
      <c r="L21" s="13"/>
      <c r="M21" s="13"/>
    </row>
    <row r="22" spans="1:13" x14ac:dyDescent="0.25">
      <c r="A22" s="13"/>
      <c r="C22" t="s">
        <v>100</v>
      </c>
      <c r="D22" t="s">
        <v>161</v>
      </c>
      <c r="K22" s="52"/>
      <c r="L22" s="13"/>
      <c r="M22" s="13"/>
    </row>
    <row r="23" spans="1:13" x14ac:dyDescent="0.25">
      <c r="A23" s="13"/>
      <c r="C23" t="s">
        <v>40</v>
      </c>
      <c r="D23" t="s">
        <v>121</v>
      </c>
      <c r="K23" s="52"/>
      <c r="L23" s="13"/>
      <c r="M23" s="13"/>
    </row>
    <row r="24" spans="1:13" x14ac:dyDescent="0.25">
      <c r="A24" s="13"/>
      <c r="C24" t="s">
        <v>145</v>
      </c>
      <c r="D24" t="s">
        <v>141</v>
      </c>
      <c r="K24" s="52"/>
      <c r="L24" s="13"/>
      <c r="M24" s="13"/>
    </row>
    <row r="25" spans="1:13" x14ac:dyDescent="0.25">
      <c r="A25" s="13"/>
      <c r="C25" t="s">
        <v>114</v>
      </c>
      <c r="D25" t="s">
        <v>142</v>
      </c>
      <c r="K25" s="52"/>
      <c r="L25" s="13"/>
      <c r="M25" s="13"/>
    </row>
    <row r="26" spans="1:13" x14ac:dyDescent="0.25">
      <c r="A26" s="13"/>
      <c r="D26" t="s">
        <v>124</v>
      </c>
      <c r="K26" s="52"/>
      <c r="L26" s="13"/>
      <c r="M26" s="13"/>
    </row>
    <row r="27" spans="1:13" x14ac:dyDescent="0.25">
      <c r="A27" s="13"/>
      <c r="D27" t="s">
        <v>144</v>
      </c>
      <c r="K27" s="52"/>
      <c r="L27" s="13"/>
      <c r="M27" s="13"/>
    </row>
    <row r="28" spans="1:13" x14ac:dyDescent="0.25">
      <c r="A28" s="13"/>
      <c r="C28" t="s">
        <v>122</v>
      </c>
      <c r="D28" t="s">
        <v>101</v>
      </c>
      <c r="K28" s="52"/>
      <c r="L28" s="13"/>
      <c r="M28" s="13"/>
    </row>
    <row r="29" spans="1:13" x14ac:dyDescent="0.25">
      <c r="A29" s="13"/>
      <c r="D29" t="s">
        <v>60</v>
      </c>
      <c r="K29" s="52"/>
      <c r="L29" s="13"/>
      <c r="M29" s="13"/>
    </row>
    <row r="30" spans="1:13" x14ac:dyDescent="0.25">
      <c r="A30" s="13"/>
      <c r="C30" t="s">
        <v>135</v>
      </c>
      <c r="D30" t="s">
        <v>117</v>
      </c>
      <c r="K30" s="52"/>
      <c r="L30" s="13"/>
      <c r="M30" s="13"/>
    </row>
    <row r="31" spans="1:13" x14ac:dyDescent="0.25">
      <c r="A31" s="13"/>
      <c r="D31" t="s">
        <v>84</v>
      </c>
      <c r="K31" s="52"/>
      <c r="L31" s="13"/>
      <c r="M31" s="13"/>
    </row>
    <row r="32" spans="1:13" x14ac:dyDescent="0.25">
      <c r="A32" s="13"/>
      <c r="C32" s="76" t="s">
        <v>165</v>
      </c>
      <c r="D32" t="s">
        <v>116</v>
      </c>
      <c r="K32" s="52"/>
      <c r="L32" s="13"/>
      <c r="M32" s="13"/>
    </row>
    <row r="33" spans="1:13" x14ac:dyDescent="0.25">
      <c r="A33" s="13"/>
      <c r="D33" t="s">
        <v>113</v>
      </c>
      <c r="K33" s="52"/>
      <c r="L33" s="13"/>
      <c r="M33" s="13"/>
    </row>
    <row r="34" spans="1:13" x14ac:dyDescent="0.25">
      <c r="A34" s="13"/>
      <c r="D34" t="s">
        <v>140</v>
      </c>
      <c r="K34" s="52"/>
      <c r="L34" s="13"/>
      <c r="M34" s="13"/>
    </row>
    <row r="35" spans="1:13" ht="33.75" customHeight="1" x14ac:dyDescent="0.25">
      <c r="A35" s="13"/>
      <c r="C35" s="77" t="s">
        <v>164</v>
      </c>
      <c r="D35" s="86" t="s">
        <v>166</v>
      </c>
      <c r="E35" s="87"/>
      <c r="F35" s="87"/>
      <c r="G35" s="87"/>
      <c r="H35" s="87"/>
      <c r="I35" s="87"/>
      <c r="J35" s="87"/>
      <c r="K35" s="87"/>
      <c r="L35" s="13"/>
      <c r="M35" s="13"/>
    </row>
    <row r="36" spans="1:13" ht="27" customHeight="1" x14ac:dyDescent="0.25">
      <c r="A36" s="13"/>
      <c r="C36" t="s">
        <v>41</v>
      </c>
      <c r="D36" t="s">
        <v>62</v>
      </c>
      <c r="K36" s="52"/>
      <c r="L36" s="13"/>
      <c r="M36" s="13"/>
    </row>
    <row r="37" spans="1:13" ht="24" customHeight="1" x14ac:dyDescent="0.25">
      <c r="A37" s="13"/>
      <c r="D37" t="s">
        <v>147</v>
      </c>
      <c r="K37" s="52"/>
      <c r="L37" s="13"/>
      <c r="M37" s="13"/>
    </row>
    <row r="38" spans="1:13" x14ac:dyDescent="0.25">
      <c r="A38" s="13"/>
      <c r="D38" t="s">
        <v>125</v>
      </c>
      <c r="K38" s="52"/>
      <c r="L38" s="13"/>
      <c r="M38" s="13"/>
    </row>
    <row r="39" spans="1:13" x14ac:dyDescent="0.25">
      <c r="A39" s="13"/>
      <c r="D39" t="s">
        <v>126</v>
      </c>
      <c r="K39" s="52"/>
      <c r="L39" s="13"/>
      <c r="M39" s="13"/>
    </row>
    <row r="40" spans="1:13" x14ac:dyDescent="0.25">
      <c r="A40" s="13"/>
      <c r="D40" t="s">
        <v>127</v>
      </c>
      <c r="K40" s="52"/>
      <c r="L40" s="13"/>
      <c r="M40" s="13"/>
    </row>
    <row r="41" spans="1:13" x14ac:dyDescent="0.25">
      <c r="A41" s="13"/>
      <c r="K41" s="52"/>
      <c r="L41" s="13"/>
      <c r="M41" s="13"/>
    </row>
    <row r="42" spans="1:13" ht="13" thickBot="1" x14ac:dyDescent="0.3">
      <c r="B42" s="13"/>
      <c r="C42" s="13"/>
      <c r="D42" s="13"/>
      <c r="E42" s="13"/>
      <c r="F42" s="12"/>
      <c r="G42" s="13"/>
      <c r="H42" s="13"/>
      <c r="I42" s="13"/>
      <c r="J42" s="13"/>
      <c r="K42" s="13"/>
    </row>
    <row r="43" spans="1:13" ht="28.5" customHeight="1" thickTop="1" x14ac:dyDescent="0.25">
      <c r="A43" s="2"/>
      <c r="B43" s="18" t="s">
        <v>3</v>
      </c>
      <c r="C43" s="14"/>
      <c r="D43" s="14"/>
      <c r="E43" s="14"/>
      <c r="F43" s="15"/>
      <c r="G43" s="16" t="s">
        <v>4</v>
      </c>
      <c r="H43" s="16"/>
      <c r="I43" s="17"/>
      <c r="J43" s="18" t="s">
        <v>34</v>
      </c>
      <c r="K43" s="19"/>
    </row>
    <row r="44" spans="1:13" ht="26" x14ac:dyDescent="0.25">
      <c r="A44" s="1"/>
      <c r="B44" s="3" t="s">
        <v>5</v>
      </c>
      <c r="C44" s="4" t="s">
        <v>6</v>
      </c>
      <c r="D44" s="4" t="s">
        <v>7</v>
      </c>
      <c r="E44" s="5" t="s">
        <v>8</v>
      </c>
      <c r="F44" s="3" t="s">
        <v>9</v>
      </c>
      <c r="G44" s="4" t="s">
        <v>10</v>
      </c>
      <c r="H44" s="4" t="s">
        <v>11</v>
      </c>
      <c r="I44" s="5" t="s">
        <v>12</v>
      </c>
      <c r="J44" s="3" t="s">
        <v>13</v>
      </c>
      <c r="K44" s="57" t="s">
        <v>14</v>
      </c>
    </row>
    <row r="45" spans="1:13" ht="121.5" customHeight="1" x14ac:dyDescent="0.25">
      <c r="A45" s="1"/>
      <c r="B45" s="6" t="s">
        <v>15</v>
      </c>
      <c r="C45" s="7" t="s">
        <v>16</v>
      </c>
      <c r="D45" s="7" t="s">
        <v>17</v>
      </c>
      <c r="E45" s="8" t="s">
        <v>18</v>
      </c>
      <c r="F45" s="6" t="s">
        <v>19</v>
      </c>
      <c r="G45" s="7" t="s">
        <v>20</v>
      </c>
      <c r="H45" s="7" t="s">
        <v>21</v>
      </c>
      <c r="I45" s="8" t="s">
        <v>22</v>
      </c>
      <c r="J45" s="6" t="s">
        <v>23</v>
      </c>
      <c r="K45" s="58" t="s">
        <v>36</v>
      </c>
    </row>
    <row r="46" spans="1:13" ht="162" customHeight="1" x14ac:dyDescent="0.25">
      <c r="A46" s="35"/>
      <c r="B46" s="30" t="s">
        <v>42</v>
      </c>
      <c r="C46" s="31" t="s">
        <v>65</v>
      </c>
      <c r="D46" s="31" t="s">
        <v>87</v>
      </c>
      <c r="E46" s="32" t="s">
        <v>66</v>
      </c>
      <c r="F46" s="55" t="s">
        <v>26</v>
      </c>
      <c r="G46" s="56" t="s">
        <v>26</v>
      </c>
      <c r="H46" s="62" t="s">
        <v>26</v>
      </c>
      <c r="I46" s="36" t="s">
        <v>115</v>
      </c>
      <c r="J46" s="30" t="s">
        <v>148</v>
      </c>
      <c r="K46" s="37" t="s">
        <v>25</v>
      </c>
    </row>
    <row r="47" spans="1:13" ht="36" customHeight="1" x14ac:dyDescent="0.25">
      <c r="A47" s="35"/>
      <c r="B47" s="30" t="s">
        <v>42</v>
      </c>
      <c r="C47" s="31" t="s">
        <v>85</v>
      </c>
      <c r="D47" s="31" t="s">
        <v>43</v>
      </c>
      <c r="E47" s="32" t="s">
        <v>64</v>
      </c>
      <c r="F47" s="55" t="s">
        <v>26</v>
      </c>
      <c r="G47" s="56" t="s">
        <v>25</v>
      </c>
      <c r="H47" s="62" t="s">
        <v>25</v>
      </c>
      <c r="I47" s="36" t="s">
        <v>112</v>
      </c>
      <c r="J47" s="30" t="s">
        <v>63</v>
      </c>
      <c r="K47" s="37" t="s">
        <v>24</v>
      </c>
    </row>
    <row r="48" spans="1:13" ht="87" customHeight="1" x14ac:dyDescent="0.25">
      <c r="A48" s="35"/>
      <c r="B48" s="30" t="s">
        <v>67</v>
      </c>
      <c r="C48" s="31" t="s">
        <v>102</v>
      </c>
      <c r="D48" s="31" t="s">
        <v>54</v>
      </c>
      <c r="E48" s="32" t="s">
        <v>64</v>
      </c>
      <c r="F48" s="55" t="s">
        <v>26</v>
      </c>
      <c r="G48" s="56" t="s">
        <v>26</v>
      </c>
      <c r="H48" s="62" t="s">
        <v>26</v>
      </c>
      <c r="I48" s="36" t="s">
        <v>55</v>
      </c>
      <c r="J48" s="30" t="s">
        <v>149</v>
      </c>
      <c r="K48" s="37" t="s">
        <v>24</v>
      </c>
    </row>
    <row r="49" spans="1:11" ht="90" customHeight="1" x14ac:dyDescent="0.25">
      <c r="A49" s="35"/>
      <c r="B49" s="30" t="s">
        <v>42</v>
      </c>
      <c r="C49" s="31" t="s">
        <v>68</v>
      </c>
      <c r="D49" s="31" t="s">
        <v>88</v>
      </c>
      <c r="E49" s="32" t="s">
        <v>69</v>
      </c>
      <c r="F49" s="55" t="s">
        <v>26</v>
      </c>
      <c r="G49" s="56" t="s">
        <v>26</v>
      </c>
      <c r="H49" s="62" t="s">
        <v>26</v>
      </c>
      <c r="I49" s="36" t="s">
        <v>110</v>
      </c>
      <c r="J49" s="30" t="s">
        <v>150</v>
      </c>
      <c r="K49" s="37" t="s">
        <v>25</v>
      </c>
    </row>
    <row r="50" spans="1:11" ht="86.25" customHeight="1" x14ac:dyDescent="0.25">
      <c r="A50" s="35"/>
      <c r="B50" s="30" t="s">
        <v>42</v>
      </c>
      <c r="C50" s="31" t="s">
        <v>45</v>
      </c>
      <c r="D50" s="31" t="s">
        <v>44</v>
      </c>
      <c r="E50" s="32" t="s">
        <v>66</v>
      </c>
      <c r="F50" s="55" t="s">
        <v>25</v>
      </c>
      <c r="G50" s="56" t="s">
        <v>25</v>
      </c>
      <c r="H50" s="62" t="s">
        <v>25</v>
      </c>
      <c r="I50" s="36" t="s">
        <v>143</v>
      </c>
      <c r="J50" s="30" t="s">
        <v>129</v>
      </c>
      <c r="K50" s="37" t="s">
        <v>25</v>
      </c>
    </row>
    <row r="51" spans="1:11" ht="88.5" customHeight="1" x14ac:dyDescent="0.25">
      <c r="A51" s="35"/>
      <c r="B51" s="30" t="s">
        <v>42</v>
      </c>
      <c r="C51" s="31" t="s">
        <v>96</v>
      </c>
      <c r="D51" s="31" t="s">
        <v>78</v>
      </c>
      <c r="E51" s="32" t="s">
        <v>79</v>
      </c>
      <c r="F51" s="55" t="s">
        <v>26</v>
      </c>
      <c r="G51" s="56" t="s">
        <v>26</v>
      </c>
      <c r="H51" s="62" t="s">
        <v>26</v>
      </c>
      <c r="I51" s="36" t="s">
        <v>80</v>
      </c>
      <c r="J51" s="30" t="s">
        <v>128</v>
      </c>
      <c r="K51" s="37" t="s">
        <v>25</v>
      </c>
    </row>
    <row r="52" spans="1:11" ht="112.5" customHeight="1" x14ac:dyDescent="0.25">
      <c r="A52" s="35"/>
      <c r="B52" s="30" t="s">
        <v>42</v>
      </c>
      <c r="C52" s="31" t="s">
        <v>70</v>
      </c>
      <c r="D52" s="31" t="s">
        <v>103</v>
      </c>
      <c r="E52" s="32" t="s">
        <v>47</v>
      </c>
      <c r="F52" s="55" t="s">
        <v>25</v>
      </c>
      <c r="G52" s="56" t="s">
        <v>26</v>
      </c>
      <c r="H52" s="62" t="s">
        <v>25</v>
      </c>
      <c r="I52" s="36" t="s">
        <v>130</v>
      </c>
      <c r="J52" s="30" t="s">
        <v>151</v>
      </c>
      <c r="K52" s="37" t="s">
        <v>24</v>
      </c>
    </row>
    <row r="53" spans="1:11" ht="60.75" customHeight="1" x14ac:dyDescent="0.25">
      <c r="A53" s="35"/>
      <c r="B53" s="30" t="s">
        <v>42</v>
      </c>
      <c r="C53" s="31" t="s">
        <v>48</v>
      </c>
      <c r="D53" s="31" t="s">
        <v>46</v>
      </c>
      <c r="E53" s="32" t="s">
        <v>47</v>
      </c>
      <c r="F53" s="63" t="s">
        <v>25</v>
      </c>
      <c r="G53" s="56" t="s">
        <v>26</v>
      </c>
      <c r="H53" s="62" t="s">
        <v>25</v>
      </c>
      <c r="I53" s="36" t="s">
        <v>131</v>
      </c>
      <c r="J53" s="30" t="s">
        <v>85</v>
      </c>
      <c r="K53" s="37" t="s">
        <v>24</v>
      </c>
    </row>
    <row r="54" spans="1:11" ht="195.75" customHeight="1" x14ac:dyDescent="0.25">
      <c r="A54" s="35"/>
      <c r="B54" s="30" t="s">
        <v>56</v>
      </c>
      <c r="C54" s="31" t="s">
        <v>71</v>
      </c>
      <c r="D54" s="31" t="s">
        <v>72</v>
      </c>
      <c r="E54" s="32" t="s">
        <v>49</v>
      </c>
      <c r="F54" s="55" t="s">
        <v>25</v>
      </c>
      <c r="G54" s="56" t="s">
        <v>27</v>
      </c>
      <c r="H54" s="62" t="s">
        <v>26</v>
      </c>
      <c r="I54" s="36" t="s">
        <v>136</v>
      </c>
      <c r="J54" s="30" t="s">
        <v>152</v>
      </c>
      <c r="K54" s="37" t="s">
        <v>24</v>
      </c>
    </row>
    <row r="55" spans="1:11" ht="226.5" customHeight="1" x14ac:dyDescent="0.25">
      <c r="A55" s="35"/>
      <c r="B55" s="30" t="s">
        <v>81</v>
      </c>
      <c r="C55" s="31" t="s">
        <v>73</v>
      </c>
      <c r="D55" s="31" t="s">
        <v>74</v>
      </c>
      <c r="E55" s="32" t="s">
        <v>57</v>
      </c>
      <c r="F55" s="55" t="s">
        <v>26</v>
      </c>
      <c r="G55" s="56" t="s">
        <v>26</v>
      </c>
      <c r="H55" s="62" t="s">
        <v>26</v>
      </c>
      <c r="I55" s="36" t="s">
        <v>134</v>
      </c>
      <c r="J55" s="30" t="s">
        <v>153</v>
      </c>
      <c r="K55" s="37" t="s">
        <v>25</v>
      </c>
    </row>
    <row r="56" spans="1:11" ht="119.25" customHeight="1" x14ac:dyDescent="0.25">
      <c r="A56" s="35"/>
      <c r="B56" s="30" t="s">
        <v>82</v>
      </c>
      <c r="C56" s="31" t="s">
        <v>97</v>
      </c>
      <c r="D56" s="31" t="s">
        <v>98</v>
      </c>
      <c r="E56" s="32" t="s">
        <v>99</v>
      </c>
      <c r="F56" s="55" t="s">
        <v>26</v>
      </c>
      <c r="G56" s="56" t="s">
        <v>26</v>
      </c>
      <c r="H56" s="62" t="s">
        <v>26</v>
      </c>
      <c r="I56" s="36" t="s">
        <v>132</v>
      </c>
      <c r="J56" s="30" t="s">
        <v>154</v>
      </c>
      <c r="K56" s="37" t="s">
        <v>25</v>
      </c>
    </row>
    <row r="57" spans="1:11" ht="98.25" customHeight="1" x14ac:dyDescent="0.25">
      <c r="A57" s="35"/>
      <c r="B57" s="30" t="s">
        <v>56</v>
      </c>
      <c r="C57" s="31" t="s">
        <v>104</v>
      </c>
      <c r="D57" s="31" t="s">
        <v>105</v>
      </c>
      <c r="E57" s="32" t="s">
        <v>106</v>
      </c>
      <c r="F57" s="55" t="s">
        <v>26</v>
      </c>
      <c r="G57" s="56" t="s">
        <v>26</v>
      </c>
      <c r="H57" s="62" t="s">
        <v>26</v>
      </c>
      <c r="I57" s="36" t="s">
        <v>77</v>
      </c>
      <c r="J57" s="30" t="s">
        <v>109</v>
      </c>
      <c r="K57" s="37" t="s">
        <v>25</v>
      </c>
    </row>
    <row r="58" spans="1:11" ht="169.5" customHeight="1" x14ac:dyDescent="0.25">
      <c r="A58" s="35"/>
      <c r="B58" s="30" t="s">
        <v>108</v>
      </c>
      <c r="C58" s="31" t="s">
        <v>111</v>
      </c>
      <c r="D58" s="31" t="s">
        <v>75</v>
      </c>
      <c r="E58" s="32" t="s">
        <v>50</v>
      </c>
      <c r="F58" s="55" t="s">
        <v>26</v>
      </c>
      <c r="G58" s="56" t="s">
        <v>27</v>
      </c>
      <c r="H58" s="62" t="s">
        <v>27</v>
      </c>
      <c r="I58" s="36" t="s">
        <v>137</v>
      </c>
      <c r="J58" s="64" t="s">
        <v>155</v>
      </c>
      <c r="K58" s="37" t="s">
        <v>25</v>
      </c>
    </row>
    <row r="59" spans="1:11" ht="69" customHeight="1" x14ac:dyDescent="0.25">
      <c r="A59" s="35"/>
      <c r="B59" s="30" t="s">
        <v>108</v>
      </c>
      <c r="C59" s="31" t="s">
        <v>63</v>
      </c>
      <c r="D59" s="31" t="s">
        <v>146</v>
      </c>
      <c r="E59" s="32" t="s">
        <v>95</v>
      </c>
      <c r="F59" s="55" t="s">
        <v>26</v>
      </c>
      <c r="G59" s="56" t="s">
        <v>27</v>
      </c>
      <c r="H59" s="62" t="s">
        <v>27</v>
      </c>
      <c r="I59" s="36" t="s">
        <v>138</v>
      </c>
      <c r="J59" s="30" t="s">
        <v>85</v>
      </c>
      <c r="K59" s="37" t="s">
        <v>25</v>
      </c>
    </row>
    <row r="60" spans="1:11" ht="147.75" customHeight="1" x14ac:dyDescent="0.25">
      <c r="A60" s="35"/>
      <c r="B60" s="30" t="s">
        <v>58</v>
      </c>
      <c r="C60" s="31" t="s">
        <v>85</v>
      </c>
      <c r="D60" s="31" t="s">
        <v>59</v>
      </c>
      <c r="E60" s="32" t="s">
        <v>93</v>
      </c>
      <c r="F60" s="55" t="s">
        <v>26</v>
      </c>
      <c r="G60" s="56" t="s">
        <v>27</v>
      </c>
      <c r="H60" s="62" t="s">
        <v>27</v>
      </c>
      <c r="I60" s="36" t="s">
        <v>139</v>
      </c>
      <c r="J60" s="30" t="s">
        <v>167</v>
      </c>
      <c r="K60" s="37" t="s">
        <v>25</v>
      </c>
    </row>
    <row r="61" spans="1:11" ht="91.5" customHeight="1" thickBot="1" x14ac:dyDescent="0.3">
      <c r="A61" s="35"/>
      <c r="B61" s="33" t="s">
        <v>51</v>
      </c>
      <c r="C61" s="34" t="s">
        <v>85</v>
      </c>
      <c r="D61" s="34" t="s">
        <v>94</v>
      </c>
      <c r="E61" s="59" t="s">
        <v>76</v>
      </c>
      <c r="F61" s="65" t="s">
        <v>26</v>
      </c>
      <c r="G61" s="60" t="s">
        <v>27</v>
      </c>
      <c r="H61" s="66" t="s">
        <v>27</v>
      </c>
      <c r="I61" s="61" t="s">
        <v>133</v>
      </c>
      <c r="J61" s="78" t="s">
        <v>167</v>
      </c>
      <c r="K61" s="38" t="s">
        <v>25</v>
      </c>
    </row>
    <row r="62" spans="1:11" ht="87" customHeight="1" thickTop="1" thickBot="1" x14ac:dyDescent="0.3">
      <c r="A62" s="35"/>
      <c r="B62" s="67" t="s">
        <v>42</v>
      </c>
      <c r="C62" s="68" t="s">
        <v>86</v>
      </c>
      <c r="D62" s="68" t="s">
        <v>90</v>
      </c>
      <c r="E62" s="69" t="s">
        <v>89</v>
      </c>
      <c r="F62" s="70" t="s">
        <v>25</v>
      </c>
      <c r="G62" s="71" t="s">
        <v>26</v>
      </c>
      <c r="H62" s="72" t="s">
        <v>25</v>
      </c>
      <c r="I62" s="73" t="s">
        <v>91</v>
      </c>
      <c r="J62" s="74" t="s">
        <v>156</v>
      </c>
      <c r="K62" s="75" t="s">
        <v>24</v>
      </c>
    </row>
    <row r="63" spans="1:11" ht="115.5" customHeight="1" thickTop="1" thickBot="1" x14ac:dyDescent="0.3">
      <c r="A63" s="35"/>
      <c r="B63" s="33" t="s">
        <v>83</v>
      </c>
      <c r="C63" s="34" t="s">
        <v>52</v>
      </c>
      <c r="D63" s="34" t="s">
        <v>107</v>
      </c>
      <c r="E63" s="59" t="s">
        <v>52</v>
      </c>
      <c r="F63" s="55" t="s">
        <v>25</v>
      </c>
      <c r="G63" s="60" t="s">
        <v>26</v>
      </c>
      <c r="H63" s="62" t="s">
        <v>25</v>
      </c>
      <c r="I63" s="61" t="s">
        <v>92</v>
      </c>
      <c r="J63" s="33" t="s">
        <v>157</v>
      </c>
      <c r="K63" s="38" t="s">
        <v>25</v>
      </c>
    </row>
    <row r="64" spans="1:11" ht="13" thickTop="1" x14ac:dyDescent="0.25">
      <c r="A64" s="9"/>
      <c r="B64" s="10"/>
      <c r="C64" s="10"/>
      <c r="D64" s="10"/>
      <c r="E64" s="10"/>
      <c r="F64" s="11"/>
      <c r="G64" s="11"/>
      <c r="H64" s="11"/>
      <c r="I64" s="11"/>
      <c r="J64" s="10"/>
      <c r="K64" s="10"/>
    </row>
    <row r="65" spans="1:11" ht="15.5" x14ac:dyDescent="0.35">
      <c r="A65" s="9"/>
      <c r="B65" s="54" t="s">
        <v>28</v>
      </c>
      <c r="C65" s="52" t="s">
        <v>29</v>
      </c>
      <c r="D65" s="52"/>
      <c r="E65" s="52"/>
      <c r="F65" s="52"/>
      <c r="G65" s="52"/>
      <c r="H65" s="51"/>
      <c r="I65" s="52"/>
      <c r="J65" s="52"/>
      <c r="K65" s="1"/>
    </row>
    <row r="66" spans="1:11" ht="15.5" x14ac:dyDescent="0.35">
      <c r="A66" s="9"/>
      <c r="B66" s="53"/>
      <c r="C66" s="52" t="s">
        <v>30</v>
      </c>
      <c r="D66" s="52"/>
      <c r="E66" s="52"/>
      <c r="F66" s="52"/>
      <c r="G66" s="52"/>
      <c r="H66" s="51"/>
      <c r="I66" s="52"/>
      <c r="J66" s="52"/>
      <c r="K66" s="1"/>
    </row>
    <row r="67" spans="1:11" ht="15.5" x14ac:dyDescent="0.35">
      <c r="A67" s="9"/>
      <c r="B67" s="53"/>
      <c r="C67" s="52"/>
      <c r="D67" s="52"/>
      <c r="E67" s="52"/>
      <c r="F67" s="52"/>
      <c r="G67" s="52"/>
      <c r="H67" s="51"/>
      <c r="I67" s="52"/>
      <c r="J67" s="52"/>
      <c r="K67" s="1"/>
    </row>
    <row r="68" spans="1:11" ht="15.5" hidden="1" x14ac:dyDescent="0.35">
      <c r="A68" s="9"/>
      <c r="B68" s="53"/>
      <c r="C68" s="52"/>
      <c r="D68" s="52"/>
      <c r="E68" s="52"/>
      <c r="F68" s="52"/>
      <c r="G68" s="52"/>
      <c r="H68" s="51"/>
      <c r="I68" s="52"/>
      <c r="J68" s="52"/>
      <c r="K68" s="1"/>
    </row>
    <row r="69" spans="1:11" hidden="1" x14ac:dyDescent="0.25">
      <c r="A69" s="9"/>
      <c r="B69" s="1"/>
      <c r="C69" s="1"/>
      <c r="D69" s="1"/>
      <c r="E69" s="1"/>
      <c r="F69" s="12"/>
      <c r="G69" s="12"/>
      <c r="H69" s="12"/>
      <c r="I69" s="12"/>
      <c r="J69" s="1"/>
      <c r="K69" s="1"/>
    </row>
    <row r="70" spans="1:11" ht="13" hidden="1" x14ac:dyDescent="0.3">
      <c r="A70" s="9"/>
      <c r="B70" s="1"/>
      <c r="C70" s="50" t="s">
        <v>24</v>
      </c>
      <c r="D70" s="50" t="s">
        <v>25</v>
      </c>
      <c r="E70" s="50" t="s">
        <v>26</v>
      </c>
      <c r="F70" s="50" t="s">
        <v>27</v>
      </c>
      <c r="G70" s="12"/>
      <c r="H70" s="12"/>
      <c r="I70" s="12"/>
      <c r="J70" s="1"/>
      <c r="K70" s="1"/>
    </row>
    <row r="71" spans="1:11" ht="13" hidden="1" x14ac:dyDescent="0.3">
      <c r="A71" s="9"/>
      <c r="B71" s="49" t="s">
        <v>27</v>
      </c>
      <c r="C71" s="27">
        <v>4</v>
      </c>
      <c r="D71" s="25">
        <v>8</v>
      </c>
      <c r="E71" s="24">
        <v>12</v>
      </c>
      <c r="F71" s="23">
        <v>16</v>
      </c>
      <c r="G71" s="12"/>
      <c r="H71" s="12"/>
      <c r="I71" s="12"/>
      <c r="J71" s="1"/>
      <c r="K71" s="1"/>
    </row>
    <row r="72" spans="1:11" ht="13" hidden="1" x14ac:dyDescent="0.3">
      <c r="A72" s="9"/>
      <c r="B72" s="49" t="s">
        <v>26</v>
      </c>
      <c r="C72" s="27">
        <v>3</v>
      </c>
      <c r="D72" s="25">
        <v>6</v>
      </c>
      <c r="E72" s="26">
        <v>9</v>
      </c>
      <c r="F72" s="23">
        <v>12</v>
      </c>
      <c r="G72" s="12"/>
      <c r="H72" s="12"/>
      <c r="I72" s="12"/>
      <c r="J72" s="1"/>
      <c r="K72" s="1"/>
    </row>
    <row r="73" spans="1:11" ht="13" hidden="1" x14ac:dyDescent="0.3">
      <c r="A73" s="9"/>
      <c r="B73" s="49" t="s">
        <v>25</v>
      </c>
      <c r="C73" s="27">
        <v>2</v>
      </c>
      <c r="D73" s="27">
        <v>4</v>
      </c>
      <c r="E73" s="26">
        <v>6</v>
      </c>
      <c r="F73" s="25">
        <v>8</v>
      </c>
      <c r="G73" s="12"/>
      <c r="H73" s="12"/>
      <c r="I73" s="12"/>
      <c r="J73" s="1"/>
      <c r="K73" s="1"/>
    </row>
    <row r="74" spans="1:11" ht="13" hidden="1" x14ac:dyDescent="0.3">
      <c r="A74" s="9"/>
      <c r="B74" s="49" t="s">
        <v>24</v>
      </c>
      <c r="C74" s="27">
        <v>1</v>
      </c>
      <c r="D74" s="27">
        <v>2</v>
      </c>
      <c r="E74" s="28">
        <v>3</v>
      </c>
      <c r="F74" s="27">
        <v>4</v>
      </c>
      <c r="G74" s="12"/>
      <c r="H74" s="12"/>
      <c r="I74" s="12"/>
      <c r="J74" s="1"/>
      <c r="K74" s="1"/>
    </row>
    <row r="75" spans="1:11" hidden="1" x14ac:dyDescent="0.25">
      <c r="A75" s="9"/>
      <c r="B75" s="13"/>
      <c r="C75" s="12"/>
      <c r="D75" s="12"/>
      <c r="E75" s="13"/>
      <c r="F75" s="12"/>
      <c r="G75" s="12"/>
      <c r="H75" s="12"/>
      <c r="I75" s="12"/>
      <c r="J75" s="1"/>
      <c r="K75" s="1"/>
    </row>
    <row r="76" spans="1:11" hidden="1" x14ac:dyDescent="0.25">
      <c r="A76" s="9"/>
      <c r="B76" s="1"/>
      <c r="C76" s="1"/>
      <c r="D76" s="1"/>
      <c r="E76" s="1"/>
      <c r="F76" s="12"/>
      <c r="G76" s="12"/>
      <c r="H76" s="12"/>
      <c r="I76" s="12"/>
      <c r="J76" s="1"/>
      <c r="K76" s="1"/>
    </row>
    <row r="77" spans="1:11" hidden="1" x14ac:dyDescent="0.25">
      <c r="A77" s="9"/>
      <c r="B77" s="1"/>
      <c r="C77" s="1"/>
      <c r="D77" s="1"/>
      <c r="E77" s="1"/>
      <c r="F77" s="12"/>
      <c r="G77" s="12"/>
      <c r="H77" s="12"/>
      <c r="I77" s="12"/>
      <c r="J77" s="1"/>
      <c r="K77" s="1"/>
    </row>
    <row r="78" spans="1:11" hidden="1" x14ac:dyDescent="0.25">
      <c r="A78" s="9"/>
      <c r="B78" s="1"/>
      <c r="C78" s="1"/>
      <c r="D78" s="1"/>
      <c r="E78" s="1"/>
      <c r="F78" s="12" t="s">
        <v>24</v>
      </c>
      <c r="G78" s="12"/>
      <c r="H78" s="22" t="e">
        <f>IF(#REF!="",0,IF(#REF!="Very low",1,IF(#REF!="Low",2,IF(#REF!="Medium",3,IF(#REF!="High",4,F60)))))</f>
        <v>#REF!</v>
      </c>
      <c r="I78" s="22" t="e">
        <f>IF(#REF!="",0,IF(#REF!="Very low",1,IF(#REF!="Low",2,IF(#REF!="Medium",3,IF(#REF!="High",4,G60)))))</f>
        <v>#REF!</v>
      </c>
      <c r="J78" s="29" t="e">
        <f>IF(H78*I78=0,"",IF(H78*I78&gt;0.5,H78*I78))</f>
        <v>#REF!</v>
      </c>
      <c r="K78" s="1" t="e">
        <f>IF(J78="","",IF(J78&lt;5, "Low",IF(J78&lt;11,"Medium",IF(J78&gt;11,"High"))))</f>
        <v>#REF!</v>
      </c>
    </row>
    <row r="79" spans="1:11" hidden="1" x14ac:dyDescent="0.25">
      <c r="A79" s="9"/>
      <c r="B79" s="1"/>
      <c r="C79" s="1"/>
      <c r="D79" s="1"/>
      <c r="E79" s="1"/>
      <c r="F79" s="12" t="s">
        <v>25</v>
      </c>
      <c r="G79" s="12"/>
      <c r="H79" s="22">
        <f>IF(F60="",0,IF(F60="Very low",1,IF(F60="Low",2,IF(F60="Medium",3,IF(F60="High",4,#REF!)))))</f>
        <v>3</v>
      </c>
      <c r="I79" s="22">
        <f>IF(G60="",0,IF(G60="Very low",1,IF(G60="Low",2,IF(G60="Medium",3,IF(G60="High",4,#REF!)))))</f>
        <v>4</v>
      </c>
      <c r="J79" s="29">
        <f t="shared" ref="J79:J97" si="0">IF(H79*I79=0,"",IF(H79*I79&gt;0.5,H79*I79))</f>
        <v>12</v>
      </c>
      <c r="K79" s="1" t="str">
        <f t="shared" ref="K79:K97" si="1">IF(J79="","",IF(J79&lt;5, "Low",IF(J79&lt;11,"Medium",IF(J79&gt;11,"High"))))</f>
        <v>High</v>
      </c>
    </row>
    <row r="80" spans="1:11" hidden="1" x14ac:dyDescent="0.25">
      <c r="A80" s="9"/>
      <c r="B80" s="1"/>
      <c r="C80" s="1"/>
      <c r="D80" s="1"/>
      <c r="E80" s="1"/>
      <c r="F80" s="12" t="s">
        <v>26</v>
      </c>
      <c r="G80" s="12"/>
      <c r="H80" s="22" t="e">
        <f>IF(#REF!="",0,IF(#REF!="Very low",1,IF(#REF!="Low",2,IF(#REF!="Medium",3,IF(#REF!="High",4,F46)))))</f>
        <v>#REF!</v>
      </c>
      <c r="I80" s="22" t="e">
        <f>IF(#REF!="",0,IF(#REF!="Very low",1,IF(#REF!="Low",2,IF(#REF!="Medium",3,IF(#REF!="High",4,G46)))))</f>
        <v>#REF!</v>
      </c>
      <c r="J80" s="29" t="e">
        <f t="shared" si="0"/>
        <v>#REF!</v>
      </c>
      <c r="K80" s="1" t="e">
        <f t="shared" si="1"/>
        <v>#REF!</v>
      </c>
    </row>
    <row r="81" spans="1:11" hidden="1" x14ac:dyDescent="0.25">
      <c r="A81" s="9"/>
      <c r="B81" s="1"/>
      <c r="C81" s="1"/>
      <c r="D81" s="1"/>
      <c r="E81" s="1"/>
      <c r="F81" s="12" t="s">
        <v>27</v>
      </c>
      <c r="G81" s="12"/>
      <c r="H81" s="22">
        <f>IF(F46="",0,IF(F46="Very low",1,IF(F46="Low",2,IF(F46="Medium",3,IF(F46="High",4,F47)))))</f>
        <v>3</v>
      </c>
      <c r="I81" s="22">
        <f>IF(G46="",0,IF(G46="Very low",1,IF(G46="Low",2,IF(G46="Medium",3,IF(G46="High",4,G47)))))</f>
        <v>3</v>
      </c>
      <c r="J81" s="29">
        <f t="shared" si="0"/>
        <v>9</v>
      </c>
      <c r="K81" s="1" t="str">
        <f t="shared" si="1"/>
        <v>Medium</v>
      </c>
    </row>
    <row r="82" spans="1:11" hidden="1" x14ac:dyDescent="0.25">
      <c r="A82" s="9"/>
      <c r="B82" s="1"/>
      <c r="C82" s="1"/>
      <c r="D82" s="1"/>
      <c r="E82" s="1"/>
      <c r="F82" s="12"/>
      <c r="G82" s="12"/>
      <c r="H82" s="22">
        <f>IF(F47="",0,IF(F47="Very low",1,IF(F47="Low",2,IF(F47="Medium",3,IF(F47="High",4,#REF!)))))</f>
        <v>3</v>
      </c>
      <c r="I82" s="22">
        <f>IF(G47="",0,IF(G47="Very low",1,IF(G47="Low",2,IF(G47="Medium",3,IF(G47="High",4,#REF!)))))</f>
        <v>2</v>
      </c>
      <c r="J82" s="29">
        <f t="shared" si="0"/>
        <v>6</v>
      </c>
      <c r="K82" s="1" t="str">
        <f t="shared" si="1"/>
        <v>Medium</v>
      </c>
    </row>
    <row r="83" spans="1:11" hidden="1" x14ac:dyDescent="0.25">
      <c r="A83" s="9"/>
      <c r="B83" s="1"/>
      <c r="C83" s="1"/>
      <c r="D83" s="1"/>
      <c r="E83" s="1"/>
      <c r="F83" s="12"/>
      <c r="G83" s="12"/>
      <c r="H83" s="22" t="e">
        <f>IF(#REF!="",0,IF(#REF!="Very low",1,IF(#REF!="Low",2,IF(#REF!="Medium",3,IF(#REF!="High",4,F49)))))</f>
        <v>#REF!</v>
      </c>
      <c r="I83" s="22" t="e">
        <f>IF(#REF!="",0,IF(#REF!="Very low",1,IF(#REF!="Low",2,IF(#REF!="Medium",3,IF(#REF!="High",4,G49)))))</f>
        <v>#REF!</v>
      </c>
      <c r="J83" s="29" t="e">
        <f t="shared" si="0"/>
        <v>#REF!</v>
      </c>
      <c r="K83" s="1" t="e">
        <f t="shared" si="1"/>
        <v>#REF!</v>
      </c>
    </row>
    <row r="84" spans="1:11" hidden="1" x14ac:dyDescent="0.25">
      <c r="A84" s="9"/>
      <c r="B84" s="1"/>
      <c r="C84" s="1"/>
      <c r="D84" s="1"/>
      <c r="E84" s="1"/>
      <c r="F84" s="12"/>
      <c r="G84" s="12"/>
      <c r="H84" s="22">
        <f>IF(F49="",0,IF(F49="Very low",1,IF(F49="Low",2,IF(F49="Medium",3,IF(F49="High",4,F50)))))</f>
        <v>3</v>
      </c>
      <c r="I84" s="22">
        <f>IF(G49="",0,IF(G49="Very low",1,IF(G49="Low",2,IF(G49="Medium",3,IF(G49="High",4,G50)))))</f>
        <v>3</v>
      </c>
      <c r="J84" s="29">
        <f t="shared" si="0"/>
        <v>9</v>
      </c>
      <c r="K84" s="1" t="str">
        <f t="shared" si="1"/>
        <v>Medium</v>
      </c>
    </row>
    <row r="85" spans="1:11" hidden="1" x14ac:dyDescent="0.25">
      <c r="A85" s="9"/>
      <c r="B85" s="1"/>
      <c r="C85" s="1"/>
      <c r="D85" s="1"/>
      <c r="E85" s="1"/>
      <c r="F85" s="12"/>
      <c r="G85" s="12"/>
      <c r="H85" s="22">
        <f>IF(F50="",0,IF(F50="Very low",1,IF(F50="Low",2,IF(F50="Medium",3,IF(F50="High",4,#REF!)))))</f>
        <v>2</v>
      </c>
      <c r="I85" s="22">
        <f>IF(G50="",0,IF(G50="Very low",1,IF(G50="Low",2,IF(G50="Medium",3,IF(G50="High",4,#REF!)))))</f>
        <v>2</v>
      </c>
      <c r="J85" s="29">
        <f t="shared" si="0"/>
        <v>4</v>
      </c>
      <c r="K85" s="1" t="str">
        <f t="shared" si="1"/>
        <v>Low</v>
      </c>
    </row>
    <row r="86" spans="1:11" hidden="1" x14ac:dyDescent="0.25">
      <c r="A86" s="9"/>
      <c r="B86" s="1"/>
      <c r="C86" s="12" t="s">
        <v>24</v>
      </c>
      <c r="D86" s="12" t="s">
        <v>25</v>
      </c>
      <c r="E86" s="12" t="s">
        <v>26</v>
      </c>
      <c r="F86" s="12" t="s">
        <v>27</v>
      </c>
      <c r="G86" s="12"/>
      <c r="H86" s="22" t="e">
        <f>IF(#REF!="",0,IF(#REF!="Very low",1,IF(#REF!="Low",2,IF(#REF!="Medium",3,IF(#REF!="High",4,#REF!)))))</f>
        <v>#REF!</v>
      </c>
      <c r="I86" s="22" t="e">
        <f>IF(#REF!="",0,IF(#REF!="Very low",1,IF(#REF!="Low",2,IF(#REF!="Medium",3,IF(#REF!="High",4,#REF!)))))</f>
        <v>#REF!</v>
      </c>
      <c r="J86" s="29" t="e">
        <f t="shared" si="0"/>
        <v>#REF!</v>
      </c>
      <c r="K86" s="1" t="e">
        <f t="shared" si="1"/>
        <v>#REF!</v>
      </c>
    </row>
    <row r="87" spans="1:11" hidden="1" x14ac:dyDescent="0.25">
      <c r="A87" s="9"/>
      <c r="B87" s="12" t="s">
        <v>24</v>
      </c>
      <c r="C87" s="27">
        <v>1</v>
      </c>
      <c r="D87" s="27">
        <v>2</v>
      </c>
      <c r="E87" s="28">
        <v>3</v>
      </c>
      <c r="F87" s="27">
        <v>4</v>
      </c>
      <c r="G87" s="12"/>
      <c r="H87" s="22" t="e">
        <f>IF(#REF!="",0,IF(#REF!="Very low",1,IF(#REF!="Low",2,IF(#REF!="Medium",3,IF(#REF!="High",4,F52)))))</f>
        <v>#REF!</v>
      </c>
      <c r="I87" s="22" t="e">
        <f>IF(#REF!="",0,IF(#REF!="Very low",1,IF(#REF!="Low",2,IF(#REF!="Medium",3,IF(#REF!="High",4,G52)))))</f>
        <v>#REF!</v>
      </c>
      <c r="J87" s="29" t="e">
        <f t="shared" si="0"/>
        <v>#REF!</v>
      </c>
      <c r="K87" s="1" t="e">
        <f t="shared" si="1"/>
        <v>#REF!</v>
      </c>
    </row>
    <row r="88" spans="1:11" hidden="1" x14ac:dyDescent="0.25">
      <c r="A88" s="9"/>
      <c r="B88" s="12" t="s">
        <v>25</v>
      </c>
      <c r="C88" s="27">
        <v>2</v>
      </c>
      <c r="D88" s="27">
        <v>4</v>
      </c>
      <c r="E88" s="26">
        <v>6</v>
      </c>
      <c r="F88" s="25">
        <v>8</v>
      </c>
      <c r="G88" s="12"/>
      <c r="H88" s="22">
        <f>IF(F52="",0,IF(F52="Very low",1,IF(F52="Low",2,IF(F52="Medium",3,IF(F52="High",4,#REF!)))))</f>
        <v>2</v>
      </c>
      <c r="I88" s="22">
        <f>IF(G52="",0,IF(G52="Very low",1,IF(G52="Low",2,IF(G52="Medium",3,IF(G52="High",4,#REF!)))))</f>
        <v>3</v>
      </c>
      <c r="J88" s="29">
        <f t="shared" si="0"/>
        <v>6</v>
      </c>
      <c r="K88" s="1" t="str">
        <f t="shared" si="1"/>
        <v>Medium</v>
      </c>
    </row>
    <row r="89" spans="1:11" hidden="1" x14ac:dyDescent="0.25">
      <c r="A89" s="9"/>
      <c r="B89" s="12" t="s">
        <v>26</v>
      </c>
      <c r="C89" s="27">
        <v>3</v>
      </c>
      <c r="D89" s="25">
        <v>6</v>
      </c>
      <c r="E89" s="26">
        <v>9</v>
      </c>
      <c r="F89" s="23">
        <v>12</v>
      </c>
      <c r="G89" s="12"/>
      <c r="H89" s="22" t="e">
        <f>IF(#REF!="",0,IF(#REF!="Very low",1,IF(#REF!="Low",2,IF(#REF!="Medium",3,IF(#REF!="High",4,#REF!)))))</f>
        <v>#REF!</v>
      </c>
      <c r="I89" s="22" t="e">
        <f>IF(#REF!="",0,IF(#REF!="Very low",1,IF(#REF!="Low",2,IF(#REF!="Medium",3,IF(#REF!="High",4,#REF!)))))</f>
        <v>#REF!</v>
      </c>
      <c r="J89" s="29" t="e">
        <f t="shared" si="0"/>
        <v>#REF!</v>
      </c>
      <c r="K89" s="1" t="e">
        <f t="shared" si="1"/>
        <v>#REF!</v>
      </c>
    </row>
    <row r="90" spans="1:11" hidden="1" x14ac:dyDescent="0.25">
      <c r="A90" s="9"/>
      <c r="B90" s="12" t="s">
        <v>27</v>
      </c>
      <c r="C90" s="27">
        <v>4</v>
      </c>
      <c r="D90" s="25">
        <v>8</v>
      </c>
      <c r="E90" s="24">
        <v>12</v>
      </c>
      <c r="F90" s="23">
        <v>16</v>
      </c>
      <c r="G90" s="12"/>
      <c r="H90" s="22" t="e">
        <f>IF(#REF!="",0,IF(#REF!="Very low",1,IF(#REF!="Low",2,IF(#REF!="Medium",3,IF(#REF!="High",4,#REF!)))))</f>
        <v>#REF!</v>
      </c>
      <c r="I90" s="22" t="e">
        <f>IF(#REF!="",0,IF(#REF!="Very low",1,IF(#REF!="Low",2,IF(#REF!="Medium",3,IF(#REF!="High",4,#REF!)))))</f>
        <v>#REF!</v>
      </c>
      <c r="J90" s="29" t="e">
        <f t="shared" si="0"/>
        <v>#REF!</v>
      </c>
      <c r="K90" s="1" t="e">
        <f t="shared" si="1"/>
        <v>#REF!</v>
      </c>
    </row>
    <row r="91" spans="1:11" hidden="1" x14ac:dyDescent="0.25">
      <c r="A91" s="9"/>
      <c r="B91" s="12"/>
      <c r="C91" s="12"/>
      <c r="D91" s="12"/>
      <c r="F91" s="12"/>
      <c r="G91" s="12"/>
      <c r="H91" s="22" t="e">
        <f>IF(#REF!="",0,IF(#REF!="Very low",1,IF(#REF!="Low",2,IF(#REF!="Medium",3,IF(#REF!="High",4,#REF!)))))</f>
        <v>#REF!</v>
      </c>
      <c r="I91" s="22" t="e">
        <f>IF(#REF!="",0,IF(#REF!="Very low",1,IF(#REF!="Low",2,IF(#REF!="Medium",3,IF(#REF!="High",4,#REF!)))))</f>
        <v>#REF!</v>
      </c>
      <c r="J91" s="29" t="e">
        <f t="shared" si="0"/>
        <v>#REF!</v>
      </c>
      <c r="K91" s="1" t="e">
        <f t="shared" si="1"/>
        <v>#REF!</v>
      </c>
    </row>
    <row r="92" spans="1:11" hidden="1" x14ac:dyDescent="0.25">
      <c r="A92" s="9"/>
      <c r="B92" s="1"/>
      <c r="C92" s="1"/>
      <c r="D92" s="1"/>
      <c r="E92" s="1"/>
      <c r="F92" s="12"/>
      <c r="G92" s="12"/>
      <c r="H92" s="22" t="e">
        <f>IF(#REF!="",0,IF(#REF!="Very low",1,IF(#REF!="Low",2,IF(#REF!="Medium",3,IF(#REF!="High",4,#REF!)))))</f>
        <v>#REF!</v>
      </c>
      <c r="I92" s="22" t="e">
        <f>IF(#REF!="",0,IF(#REF!="Very low",1,IF(#REF!="Low",2,IF(#REF!="Medium",3,IF(#REF!="High",4,#REF!)))))</f>
        <v>#REF!</v>
      </c>
      <c r="J92" s="29" t="e">
        <f t="shared" si="0"/>
        <v>#REF!</v>
      </c>
      <c r="K92" s="1" t="e">
        <f t="shared" si="1"/>
        <v>#REF!</v>
      </c>
    </row>
    <row r="93" spans="1:11" hidden="1" x14ac:dyDescent="0.25">
      <c r="A93" s="9"/>
      <c r="B93" s="1"/>
      <c r="C93" s="1"/>
      <c r="D93" s="1"/>
      <c r="E93" s="1"/>
      <c r="F93" s="12"/>
      <c r="G93" s="12"/>
      <c r="H93" s="22" t="e">
        <f>IF(#REF!="",0,IF(#REF!="Very low",1,IF(#REF!="Low",2,IF(#REF!="Medium",3,IF(#REF!="High",4,#REF!)))))</f>
        <v>#REF!</v>
      </c>
      <c r="I93" s="22" t="e">
        <f>IF(#REF!="",0,IF(#REF!="Very low",1,IF(#REF!="Low",2,IF(#REF!="Medium",3,IF(#REF!="High",4,#REF!)))))</f>
        <v>#REF!</v>
      </c>
      <c r="J93" s="29" t="e">
        <f t="shared" si="0"/>
        <v>#REF!</v>
      </c>
      <c r="K93" s="1" t="e">
        <f t="shared" si="1"/>
        <v>#REF!</v>
      </c>
    </row>
    <row r="94" spans="1:11" hidden="1" x14ac:dyDescent="0.25">
      <c r="A94" s="9"/>
      <c r="B94" s="1"/>
      <c r="C94" s="1"/>
      <c r="D94" s="1"/>
      <c r="E94" s="1"/>
      <c r="F94" s="12"/>
      <c r="G94" s="12"/>
      <c r="H94" s="22" t="e">
        <f>IF(#REF!="",0,IF(#REF!="Very low",1,IF(#REF!="Low",2,IF(#REF!="Medium",3,IF(#REF!="High",4,#REF!)))))</f>
        <v>#REF!</v>
      </c>
      <c r="I94" s="22" t="e">
        <f>IF(#REF!="",0,IF(#REF!="Very low",1,IF(#REF!="Low",2,IF(#REF!="Medium",3,IF(#REF!="High",4,#REF!)))))</f>
        <v>#REF!</v>
      </c>
      <c r="J94" s="29" t="e">
        <f t="shared" si="0"/>
        <v>#REF!</v>
      </c>
      <c r="K94" s="1" t="e">
        <f t="shared" si="1"/>
        <v>#REF!</v>
      </c>
    </row>
    <row r="95" spans="1:11" hidden="1" x14ac:dyDescent="0.25">
      <c r="A95" s="9"/>
      <c r="B95" s="1"/>
      <c r="C95" s="1"/>
      <c r="D95" s="1"/>
      <c r="E95" s="1"/>
      <c r="F95" s="12"/>
      <c r="G95" s="12"/>
      <c r="H95" s="22" t="e">
        <f>IF(#REF!="",0,IF(#REF!="Very low",1,IF(#REF!="Low",2,IF(#REF!="Medium",3,IF(#REF!="High",4,#REF!)))))</f>
        <v>#REF!</v>
      </c>
      <c r="I95" s="22" t="e">
        <f>IF(#REF!="",0,IF(#REF!="Very low",1,IF(#REF!="Low",2,IF(#REF!="Medium",3,IF(#REF!="High",4,#REF!)))))</f>
        <v>#REF!</v>
      </c>
      <c r="J95" s="29" t="e">
        <f t="shared" si="0"/>
        <v>#REF!</v>
      </c>
      <c r="K95" s="1" t="e">
        <f t="shared" si="1"/>
        <v>#REF!</v>
      </c>
    </row>
    <row r="96" spans="1:11" hidden="1" x14ac:dyDescent="0.25">
      <c r="A96" s="9"/>
      <c r="B96" s="1"/>
      <c r="C96" s="1"/>
      <c r="D96" s="1"/>
      <c r="E96" s="1"/>
      <c r="F96" s="12"/>
      <c r="G96" s="12"/>
      <c r="H96" s="22" t="e">
        <f>IF(#REF!="",0,IF(#REF!="Very low",1,IF(#REF!="Low",2,IF(#REF!="Medium",3,IF(#REF!="High",4,#REF!)))))</f>
        <v>#REF!</v>
      </c>
      <c r="I96" s="22" t="e">
        <f>IF(#REF!="",0,IF(#REF!="Very low",1,IF(#REF!="Low",2,IF(#REF!="Medium",3,IF(#REF!="High",4,#REF!)))))</f>
        <v>#REF!</v>
      </c>
      <c r="J96" s="29" t="e">
        <f t="shared" si="0"/>
        <v>#REF!</v>
      </c>
      <c r="K96" s="1" t="e">
        <f t="shared" si="1"/>
        <v>#REF!</v>
      </c>
    </row>
    <row r="97" spans="1:11" hidden="1" x14ac:dyDescent="0.25">
      <c r="A97" s="9"/>
      <c r="B97" s="1"/>
      <c r="C97" s="1"/>
      <c r="D97" s="1"/>
      <c r="E97" s="1"/>
      <c r="F97" s="12"/>
      <c r="G97" s="12"/>
      <c r="H97" s="22" t="e">
        <f>IF(#REF!="",0,IF(#REF!="Very low",1,IF(#REF!="Low",2,IF(#REF!="Medium",3,IF(#REF!="High",4,F64)))))</f>
        <v>#REF!</v>
      </c>
      <c r="I97" s="22" t="e">
        <f>IF(#REF!="",0,IF(#REF!="Very low",1,IF(#REF!="Low",2,IF(#REF!="Medium",3,IF(#REF!="High",4,G64)))))</f>
        <v>#REF!</v>
      </c>
      <c r="J97" s="29" t="e">
        <f t="shared" si="0"/>
        <v>#REF!</v>
      </c>
      <c r="K97" s="1" t="e">
        <f t="shared" si="1"/>
        <v>#REF!</v>
      </c>
    </row>
    <row r="98" spans="1:11" hidden="1" x14ac:dyDescent="0.25">
      <c r="A98" s="9"/>
      <c r="B98" s="1"/>
      <c r="C98" s="1"/>
      <c r="D98" s="1"/>
      <c r="E98" s="1"/>
      <c r="F98" s="12"/>
      <c r="G98" s="12"/>
      <c r="H98" s="12"/>
      <c r="I98" s="12"/>
      <c r="J98" s="1"/>
      <c r="K98" s="1"/>
    </row>
    <row r="99" spans="1:11" hidden="1" x14ac:dyDescent="0.25">
      <c r="A99" s="1"/>
      <c r="B99" s="1"/>
      <c r="C99" s="1"/>
      <c r="D99" s="1"/>
      <c r="E99" s="1"/>
      <c r="F99" s="12"/>
      <c r="G99" s="12"/>
      <c r="H99" s="12"/>
      <c r="I99" s="12"/>
      <c r="J99" s="1"/>
      <c r="K99" s="1"/>
    </row>
    <row r="100" spans="1:11" hidden="1" x14ac:dyDescent="0.25">
      <c r="A100" s="1"/>
      <c r="B100" s="1"/>
      <c r="C100" s="1"/>
      <c r="D100" s="1"/>
      <c r="E100" s="1"/>
      <c r="F100" s="12"/>
      <c r="G100" s="12"/>
      <c r="H100" s="12"/>
      <c r="I100" s="12"/>
      <c r="J100" s="1"/>
      <c r="K100" s="1"/>
    </row>
    <row r="101" spans="1:11" hidden="1" x14ac:dyDescent="0.25">
      <c r="A101" s="1"/>
      <c r="B101" s="1"/>
      <c r="C101" s="1"/>
      <c r="D101" s="1"/>
      <c r="E101" s="1"/>
      <c r="F101" s="12"/>
      <c r="G101" s="12"/>
      <c r="H101" s="12"/>
      <c r="I101" s="12"/>
      <c r="J101" s="1"/>
      <c r="K101" s="1"/>
    </row>
    <row r="135" ht="13.5" customHeight="1" x14ac:dyDescent="0.25"/>
  </sheetData>
  <sheetProtection selectLockedCells="1"/>
  <mergeCells count="6">
    <mergeCell ref="D35:K35"/>
    <mergeCell ref="F12:J12"/>
    <mergeCell ref="F4:J4"/>
    <mergeCell ref="F6:J6"/>
    <mergeCell ref="F8:J8"/>
    <mergeCell ref="F10:J10"/>
  </mergeCells>
  <phoneticPr fontId="0" type="noConversion"/>
  <dataValidations count="2">
    <dataValidation type="list" allowBlank="1" showInputMessage="1" showErrorMessage="1" sqref="F46:G52 F54:G63" xr:uid="{00000000-0002-0000-0000-000000000000}">
      <formula1>$F$78:$F$82</formula1>
    </dataValidation>
    <dataValidation type="list" allowBlank="1" showInputMessage="1" showErrorMessage="1" sqref="F53:G53" xr:uid="{00000000-0002-0000-0000-000001000000}">
      <formula1>$F$77:$F$82</formula1>
    </dataValidation>
  </dataValidations>
  <pageMargins left="0.74803149606299213" right="0.74803149606299213" top="0.98425196850393704" bottom="0.98425196850393704" header="0.51181102362204722" footer="0.51181102362204722"/>
  <pageSetup paperSize="8" orientation="landscape"/>
  <headerFooter alignWithMargins="0">
    <oddHeader>&amp;CGeneric Risk Assessment SR2008No20GRA</oddHeader>
    <oddFooter>Page &amp;P</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78499d3b-94a8-4059-8763-489d4400b14a" ContentTypeId="0x01010067EB80C5FE939D4A9B3D8BA62129B7F501" PreviousValue="false"/>
</file>

<file path=customXml/item3.xml><?xml version="1.0" encoding="utf-8"?>
<ct:contentTypeSchema xmlns:ct="http://schemas.microsoft.com/office/2006/metadata/contentType" xmlns:ma="http://schemas.microsoft.com/office/2006/metadata/properties/metaAttributes" ct:_="" ma:_="" ma:contentTypeName="NRW Word Document" ma:contentTypeID="0x01010067EB80C5FE939D4A9B3D8BA62129B7F501005C2964981E94FD45B2F5886F38D3CF02" ma:contentTypeVersion="551" ma:contentTypeDescription="" ma:contentTypeScope="" ma:versionID="8b0e29160f5a4d58e56a523ede96f58a">
  <xsd:schema xmlns:xsd="http://www.w3.org/2001/XMLSchema" xmlns:xs="http://www.w3.org/2001/XMLSchema" xmlns:p="http://schemas.microsoft.com/office/2006/metadata/properties" xmlns:ns2="9be56660-2c31-41ef-bc00-23e72f632f2a" targetNamespace="http://schemas.microsoft.com/office/2006/metadata/properties" ma:root="true" ma:fieldsID="f45977c00e73a0a92893de7201d3fb8c" ns2:_="">
    <xsd:import namespace="9be56660-2c31-41ef-bc00-23e72f632f2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be56660-2c31-41ef-bc00-23e72f632f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9be56660-2c31-41ef-bc00-23e72f632f2a">REGU-632-431</_dlc_DocId>
    <_dlc_DocIdUrl xmlns="9be56660-2c31-41ef-bc00-23e72f632f2a">
      <Url>https://cyfoethnaturiolcymru.sharepoint.com/teams/Regulatory/wasters/wain/_layouts/15/DocIdRedir.aspx?ID=REGU-632-431</Url>
      <Description>REGU-632-431</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7BF308-C757-4A23-944C-E4EB86E2C812}">
  <ds:schemaRefs>
    <ds:schemaRef ds:uri="http://schemas.microsoft.com/sharepoint/events"/>
  </ds:schemaRefs>
</ds:datastoreItem>
</file>

<file path=customXml/itemProps2.xml><?xml version="1.0" encoding="utf-8"?>
<ds:datastoreItem xmlns:ds="http://schemas.openxmlformats.org/officeDocument/2006/customXml" ds:itemID="{C9FE81D1-F045-472C-A4A4-83E1B811405E}">
  <ds:schemaRefs>
    <ds:schemaRef ds:uri="Microsoft.SharePoint.Taxonomy.ContentTypeSync"/>
  </ds:schemaRefs>
</ds:datastoreItem>
</file>

<file path=customXml/itemProps3.xml><?xml version="1.0" encoding="utf-8"?>
<ds:datastoreItem xmlns:ds="http://schemas.openxmlformats.org/officeDocument/2006/customXml" ds:itemID="{E30DE64C-1212-4876-92A5-E229849C38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be56660-2c31-41ef-bc00-23e72f632f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33C56BD-71DD-4DC7-A296-FBA0B1624A6C}">
  <ds:schemaRefs>
    <ds:schemaRef ds:uri="http://schemas.microsoft.com/office/2006/metadata/properties"/>
    <ds:schemaRef ds:uri="http://schemas.microsoft.com/office/infopath/2007/PartnerControls"/>
    <ds:schemaRef ds:uri="9be56660-2c31-41ef-bc00-23e72f632f2a"/>
  </ds:schemaRefs>
</ds:datastoreItem>
</file>

<file path=customXml/itemProps5.xml><?xml version="1.0" encoding="utf-8"?>
<ds:datastoreItem xmlns:ds="http://schemas.openxmlformats.org/officeDocument/2006/customXml" ds:itemID="{DBC40886-4A35-4E2A-A156-7A9195B888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Standard Permit GRA1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R.Yearsley</dc:creator>
  <dc:description>207_06_SD33; Version 2_x000d_
Issue date: 22/02/07_x000d_
review due: 22/05/08</dc:description>
  <cp:lastModifiedBy>Evans, Samantha</cp:lastModifiedBy>
  <cp:lastPrinted>2008-03-18T14:13:54Z</cp:lastPrinted>
  <dcterms:created xsi:type="dcterms:W3CDTF">2005-05-04T08:30:35Z</dcterms:created>
  <dcterms:modified xsi:type="dcterms:W3CDTF">2023-04-29T20:53:07Z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-715448930</vt:i4>
  </property>
  <property fmtid="{D5CDD505-2E9C-101B-9397-08002B2CF9AE}" pid="3" name="_NewReviewCycle">
    <vt:lpwstr/>
  </property>
  <property fmtid="{D5CDD505-2E9C-101B-9397-08002B2CF9AE}" pid="4" name="_EmailSubject">
    <vt:lpwstr>Action: standard rules consultation number 5</vt:lpwstr>
  </property>
  <property fmtid="{D5CDD505-2E9C-101B-9397-08002B2CF9AE}" pid="5" name="_AuthorEmail">
    <vt:lpwstr>andy.bee@environment-agency.gov.uk</vt:lpwstr>
  </property>
  <property fmtid="{D5CDD505-2E9C-101B-9397-08002B2CF9AE}" pid="6" name="_AuthorEmailDisplayName">
    <vt:lpwstr>Bee, Andy</vt:lpwstr>
  </property>
  <property fmtid="{D5CDD505-2E9C-101B-9397-08002B2CF9AE}" pid="7" name="_PreviousAdHocReviewCycleID">
    <vt:i4>-832766666</vt:i4>
  </property>
  <property fmtid="{D5CDD505-2E9C-101B-9397-08002B2CF9AE}" pid="8" name="_ReviewingToolsShownOnce">
    <vt:lpwstr/>
  </property>
  <property fmtid="{D5CDD505-2E9C-101B-9397-08002B2CF9AE}" pid="9" name="ContentTypeId">
    <vt:lpwstr>0x01010067EB80C5FE939D4A9B3D8BA62129B7F501005C2964981E94FD45B2F5886F38D3CF02</vt:lpwstr>
  </property>
  <property fmtid="{D5CDD505-2E9C-101B-9397-08002B2CF9AE}" pid="10" name="_dlc_DocIdItemGuid">
    <vt:lpwstr>bfb333e1-fc44-478f-ad05-53ab29673f55</vt:lpwstr>
  </property>
</Properties>
</file>