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5.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2D4BC73C-0D0F-417B-912B-87698BE1B97C}"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definedNames>
    <definedName name="Z_111EA6C3_B700_4C4B_A818_FA3B0D2418A7_.wvu.Cols" localSheetId="0" hidden="1">'Standard Permit GRA1'!$A:$A</definedName>
    <definedName name="Z_111EA6C3_B700_4C4B_A818_FA3B0D2418A7_.wvu.Rows" localSheetId="0" hidden="1">'Standard Permit GRA1'!$51:$84</definedName>
    <definedName name="Z_196C5D79_6EEE_454A_97C0_7927035B3930_.wvu.Cols" localSheetId="0" hidden="1">'Standard Permit GRA1'!$A:$A</definedName>
    <definedName name="Z_196C5D79_6EEE_454A_97C0_7927035B3930_.wvu.Rows" localSheetId="0" hidden="1">'Standard Permit GRA1'!$51:$84</definedName>
    <definedName name="Z_37392DA3_707E_4B98_9DC9_C15586490F9F_.wvu.Cols" localSheetId="0" hidden="1">'Standard Permit GRA1'!$A:$A</definedName>
    <definedName name="Z_37392DA3_707E_4B98_9DC9_C15586490F9F_.wvu.Rows" localSheetId="0" hidden="1">'Standard Permit GRA1'!$51:$84</definedName>
    <definedName name="Z_46012DD0_8480_44C2_AE82_5A13139F97FD_.wvu.Cols" localSheetId="0" hidden="1">'Standard Permit GRA1'!$A:$A</definedName>
    <definedName name="Z_46012DD0_8480_44C2_AE82_5A13139F97FD_.wvu.Rows" localSheetId="0" hidden="1">'Standard Permit GRA1'!$51:$84</definedName>
    <definedName name="Z_4AFAE76F_B7B2_4DF4_97B2_D147B9B568FD_.wvu.Cols" localSheetId="0" hidden="1">'Standard Permit GRA1'!$A:$A</definedName>
    <definedName name="Z_4AFAE76F_B7B2_4DF4_97B2_D147B9B568FD_.wvu.Rows" localSheetId="0" hidden="1">'Standard Permit GRA1'!$51:$84</definedName>
    <definedName name="Z_5D99F569_E90E_47F1_B75D_4C7EF0ECC232_.wvu.Cols" localSheetId="0" hidden="1">'Standard Permit GRA1'!$A:$A</definedName>
    <definedName name="Z_5D99F569_E90E_47F1_B75D_4C7EF0ECC232_.wvu.Rows" localSheetId="0" hidden="1">'Standard Permit GRA1'!$51:$84</definedName>
    <definedName name="Z_BD45CC49_2C4E_486D_86CC_4E21517DEA6E_.wvu.Cols" localSheetId="0" hidden="1">'Standard Permit GRA1'!$A:$A</definedName>
    <definedName name="Z_BD45CC49_2C4E_486D_86CC_4E21517DEA6E_.wvu.Rows" localSheetId="0" hidden="1">'Standard Permit GRA1'!$51:$84</definedName>
    <definedName name="Z_CF07CE04_A315_4624_A1D0_1B2F282F4F61_.wvu.Cols" localSheetId="0" hidden="1">'Standard Permit GRA1'!$A:$A</definedName>
    <definedName name="Z_CF07CE04_A315_4624_A1D0_1B2F282F4F61_.wvu.Rows" localSheetId="0" hidden="1">'Standard Permit GRA1'!$51:$84</definedName>
    <definedName name="Z_D4F8341D_9B0A_4407_95E2_F1D509181DF0_.wvu.Cols" localSheetId="0" hidden="1">'Standard Permit GRA1'!$A:$A</definedName>
    <definedName name="Z_D4F8341D_9B0A_4407_95E2_F1D509181DF0_.wvu.Rows" localSheetId="0" hidden="1">'Standard Permit GRA1'!$51:$84</definedName>
    <definedName name="Z_DCDAC810_A1F1_4988_B273_C65C938FCB2A_.wvu.Cols" localSheetId="0" hidden="1">'Standard Permit GRA1'!$A:$A</definedName>
    <definedName name="Z_DCDAC810_A1F1_4988_B273_C65C938FCB2A_.wvu.Rows" localSheetId="0" hidden="1">'Standard Permit GRA1'!$51:$84</definedName>
    <definedName name="Z_F0E6D719_2000_4DE2_921C_E91C7336B325_.wvu.Cols" localSheetId="0" hidden="1">'Standard Permit GRA1'!$A:$A</definedName>
    <definedName name="Z_F0E6D719_2000_4DE2_921C_E91C7336B325_.wvu.Rows" localSheetId="0" hidden="1">'Standard Permit GRA1'!$51:$84</definedName>
  </definedNames>
  <calcPr calcId="191029"/>
  <customWorkbookViews>
    <customWorkbookView name="samantha.evans - Personal View" guid="{4AFAE76F-B7B2-4DF4-97B2-D147B9B568FD}" mergeInterval="0" personalView="1" maximized="1" xWindow="-11" yWindow="-11" windowWidth="1942" windowHeight="1042" activeSheetId="1" showComments="commIndAndComment"/>
    <customWorkbookView name="hstephens - Personal View" guid="{D4F8341D-9B0A-4407-95E2-F1D509181DF0}" mergeInterval="0" personalView="1" maximized="1" xWindow="1" yWindow="1" windowWidth="1676" windowHeight="820" activeSheetId="1"/>
    <customWorkbookView name="aowers - Personal View" guid="{111EA6C3-B700-4C4B-A818-FA3B0D2418A7}" mergeInterval="0" personalView="1" maximized="1" xWindow="1" yWindow="1" windowWidth="1676" windowHeight="820" activeSheetId="1"/>
    <customWorkbookView name="  - Personal View" guid="{DCDAC810-A1F1-4988-B273-C65C938FCB2A}" mergeInterval="0" personalView="1" maximized="1" windowWidth="1020" windowHeight="569" activeSheetId="1"/>
    <customWorkbookView name="TBesien - Personal View" guid="{37392DA3-707E-4B98-9DC9-C15586490F9F}" mergeInterval="0" personalView="1" maximized="1" windowWidth="1020" windowHeight="602" activeSheetId="1"/>
    <customWorkbookView name="KNICHOLLS02 - Personal View" guid="{196C5D79-6EEE-454A-97C0-7927035B3930}" mergeInterval="0" personalView="1" maximized="1" windowWidth="1396" windowHeight="794" activeSheetId="1"/>
    <customWorkbookView name="PFitzgerald - Personal View" guid="{F0E6D719-2000-4DE2-921C-E91C7336B325}" mergeInterval="0" personalView="1" maximized="1" windowWidth="1020" windowHeight="520" activeSheetId="1"/>
    <customWorkbookView name="AHANDOO - Personal View" guid="{BD45CC49-2C4E-486D-86CC-4E21517DEA6E}" mergeInterval="0" personalView="1" maximized="1" windowWidth="1276" windowHeight="634" activeSheetId="1"/>
    <customWorkbookView name="CESSERY - Personal View" guid="{5D99F569-E90E-47F1-B75D-4C7EF0ECC232}" mergeInterval="0" personalView="1" maximized="1" windowWidth="1020" windowHeight="576" activeSheetId="1"/>
    <customWorkbookView name="eigurube - Personal View" guid="{46012DD0-8480-44C2-AE82-5A13139F97FD}" mergeInterval="0" personalView="1" maximized="1" xWindow="1" yWindow="1" windowWidth="1276" windowHeight="794" activeSheetId="1"/>
    <customWorkbookView name="dwilley - Personal View" guid="{CF07CE04-A315-4624-A1D0-1B2F282F4F61}" mergeInterval="0" personalView="1" maximized="1" xWindow="1" yWindow="1" windowWidth="1276" windowHeight="8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 l="1"/>
  <c r="J61" i="1" s="1"/>
  <c r="K61" i="1" s="1"/>
  <c r="I61" i="1"/>
  <c r="H62" i="1"/>
  <c r="J62" i="1" s="1"/>
  <c r="K62" i="1" s="1"/>
  <c r="I62" i="1"/>
  <c r="H63" i="1"/>
  <c r="J63" i="1" s="1"/>
  <c r="K63" i="1" s="1"/>
  <c r="I63" i="1"/>
  <c r="H64" i="1"/>
  <c r="J64" i="1" s="1"/>
  <c r="K64" i="1" s="1"/>
  <c r="I64" i="1"/>
  <c r="H65" i="1"/>
  <c r="J65" i="1" s="1"/>
  <c r="K65" i="1" s="1"/>
  <c r="I65" i="1"/>
  <c r="H66" i="1"/>
  <c r="J66" i="1" s="1"/>
  <c r="K66" i="1" s="1"/>
  <c r="I66" i="1"/>
  <c r="H67" i="1"/>
  <c r="I67" i="1"/>
  <c r="H68" i="1"/>
  <c r="J68" i="1" s="1"/>
  <c r="K68" i="1" s="1"/>
  <c r="I68" i="1"/>
  <c r="H69" i="1"/>
  <c r="I69" i="1"/>
  <c r="J69" i="1"/>
  <c r="K69" i="1" s="1"/>
  <c r="H70" i="1"/>
  <c r="I70" i="1"/>
  <c r="J70" i="1"/>
  <c r="K70" i="1" s="1"/>
  <c r="H71" i="1"/>
  <c r="J71" i="1" s="1"/>
  <c r="K71" i="1" s="1"/>
  <c r="I71" i="1"/>
  <c r="H72" i="1"/>
  <c r="J72" i="1" s="1"/>
  <c r="K72" i="1" s="1"/>
  <c r="I72" i="1"/>
  <c r="H73" i="1"/>
  <c r="I73" i="1"/>
  <c r="J73" i="1"/>
  <c r="K73" i="1" s="1"/>
  <c r="H74" i="1"/>
  <c r="J74" i="1" s="1"/>
  <c r="K74" i="1" s="1"/>
  <c r="I74" i="1"/>
  <c r="H75" i="1"/>
  <c r="J75" i="1" s="1"/>
  <c r="K75" i="1" s="1"/>
  <c r="I75" i="1"/>
  <c r="H76" i="1"/>
  <c r="I76" i="1"/>
  <c r="J76" i="1"/>
  <c r="K76" i="1" s="1"/>
  <c r="H77" i="1"/>
  <c r="I77" i="1"/>
  <c r="J77" i="1"/>
  <c r="K77" i="1" s="1"/>
  <c r="H78" i="1"/>
  <c r="I78" i="1"/>
  <c r="J78" i="1"/>
  <c r="K78" i="1" s="1"/>
  <c r="H79" i="1"/>
  <c r="J79" i="1" s="1"/>
  <c r="K79" i="1" s="1"/>
  <c r="I79" i="1"/>
  <c r="H80" i="1"/>
  <c r="I80" i="1"/>
  <c r="J67" i="1" l="1"/>
  <c r="K67" i="1" s="1"/>
  <c r="J80" i="1"/>
  <c r="K8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2" authorId="0" guid="{223BC2FC-FFAB-4592-95FE-8CD2BC3BC8A9}" shapeId="0" xr:uid="{00000000-0006-0000-0000-000001000000}">
      <text>
        <r>
          <rPr>
            <b/>
            <sz val="8"/>
            <color indexed="81"/>
            <rFont val="Tahoma"/>
            <charset val="1"/>
          </rPr>
          <t xml:space="preserve">Receptors </t>
        </r>
        <r>
          <rPr>
            <sz val="8"/>
            <color indexed="81"/>
            <rFont val="Tahoma"/>
            <charset val="1"/>
          </rPr>
          <t>to consider should include: atmosphere, land, surface waters, groundwater, humans, wildlife and their habitats. A single receptor may be at risk from several different sources and all must be addressed.</t>
        </r>
        <r>
          <rPr>
            <sz val="8"/>
            <color indexed="81"/>
            <rFont val="Tahoma"/>
            <charset val="1"/>
          </rPr>
          <t xml:space="preserve">
</t>
        </r>
      </text>
    </comment>
    <comment ref="C32" authorId="0" guid="{4595C6F4-123E-4D11-9F43-FE5227D4C942}" shapeId="0" xr:uid="{00000000-0006-0000-0000-000002000000}">
      <text>
        <r>
          <rPr>
            <sz val="8"/>
            <color indexed="81"/>
            <rFont val="Tahoma"/>
            <charset val="1"/>
          </rPr>
          <t xml:space="preserve">The </t>
        </r>
        <r>
          <rPr>
            <b/>
            <sz val="8"/>
            <color indexed="81"/>
            <rFont val="Tahoma"/>
            <charset val="1"/>
          </rPr>
          <t>Source</t>
        </r>
        <r>
          <rPr>
            <sz val="8"/>
            <color indexed="81"/>
            <rFont val="Tahoma"/>
            <charset val="1"/>
          </rPr>
          <t xml:space="preserve"> of hazard will be the activity or operation taking place for which a particular hazard may arise.</t>
        </r>
      </text>
    </comment>
    <comment ref="D32" authorId="0" guid="{BEE7E282-783D-4CB6-AE22-078C9B3E4A74}" shapeId="0" xr:uid="{00000000-0006-0000-0000-000003000000}">
      <text>
        <r>
          <rPr>
            <b/>
            <sz val="8"/>
            <color indexed="81"/>
            <rFont val="Tahoma"/>
            <charset val="1"/>
          </rPr>
          <t xml:space="preserve">Harm </t>
        </r>
        <r>
          <rPr>
            <sz val="8"/>
            <color indexed="81"/>
            <rFont val="Tahoma"/>
            <charset val="1"/>
          </rPr>
          <t>may arise when a specific hazard is realised.</t>
        </r>
      </text>
    </comment>
    <comment ref="E32" authorId="0" guid="{036CEEF7-B08B-4D7A-B7C7-B0A5A045BB67}" shapeId="0" xr:uid="{00000000-0006-0000-0000-000004000000}">
      <text>
        <r>
          <rPr>
            <b/>
            <sz val="8"/>
            <color indexed="81"/>
            <rFont val="Tahoma"/>
            <charset val="1"/>
          </rPr>
          <t>Pathways</t>
        </r>
        <r>
          <rPr>
            <sz val="8"/>
            <color indexed="81"/>
            <rFont val="Tahoma"/>
            <charset val="1"/>
          </rPr>
          <t xml:space="preserve"> are the routes or means by which defined hazards may potentially realise their consequences at the receptors.</t>
        </r>
        <r>
          <rPr>
            <sz val="8"/>
            <color indexed="81"/>
            <rFont val="Tahoma"/>
            <charset val="1"/>
          </rPr>
          <t xml:space="preserve">
</t>
        </r>
      </text>
    </comment>
    <comment ref="F32" authorId="0" guid="{565148AB-276E-4E54-BBA1-2F463D0516DC}" shapeId="0" xr:uid="{00000000-0006-0000-0000-000005000000}">
      <text>
        <r>
          <rPr>
            <b/>
            <sz val="8"/>
            <color indexed="81"/>
            <rFont val="Tahoma"/>
            <charset val="1"/>
          </rPr>
          <t>Probability of  exposure</t>
        </r>
        <r>
          <rPr>
            <sz val="8"/>
            <color indexed="81"/>
            <rFont val="Tahoma"/>
            <charset val="1"/>
          </rPr>
          <t xml:space="preserve"> is the likelihood of the receptors being exposed to the hazard.  Example definitions:
</t>
        </r>
        <r>
          <rPr>
            <b/>
            <sz val="8"/>
            <color indexed="81"/>
            <rFont val="Tahoma"/>
            <charset val="1"/>
          </rPr>
          <t xml:space="preserve">High </t>
        </r>
        <r>
          <rPr>
            <sz val="8"/>
            <color indexed="81"/>
            <rFont val="Tahoma"/>
            <charset val="1"/>
          </rPr>
          <t xml:space="preserve">– exposure is probable: direct exposure likely with no / few barriers between hazard source and receptor;
</t>
        </r>
        <r>
          <rPr>
            <b/>
            <sz val="8"/>
            <color indexed="81"/>
            <rFont val="Tahoma"/>
            <charset val="1"/>
          </rPr>
          <t>Medium</t>
        </r>
        <r>
          <rPr>
            <sz val="8"/>
            <color indexed="81"/>
            <rFont val="Tahoma"/>
            <charset val="1"/>
          </rPr>
          <t xml:space="preserve">  – exposure is fairly probable: feasible exposure possible - barriers to exposure less controllable;
</t>
        </r>
        <r>
          <rPr>
            <b/>
            <sz val="8"/>
            <color indexed="81"/>
            <rFont val="Tahoma"/>
            <charset val="1"/>
          </rPr>
          <t>Low</t>
        </r>
        <r>
          <rPr>
            <sz val="8"/>
            <color indexed="81"/>
            <rFont val="Tahoma"/>
            <charset val="1"/>
          </rPr>
          <t xml:space="preserve"> – exposure is unlikely: several barriers exist between hazards source and receptors to mitigate against exposure:
</t>
        </r>
        <r>
          <rPr>
            <b/>
            <sz val="8"/>
            <color indexed="81"/>
            <rFont val="Tahoma"/>
            <charset val="1"/>
          </rPr>
          <t xml:space="preserve">Very Low </t>
        </r>
        <r>
          <rPr>
            <sz val="8"/>
            <color indexed="81"/>
            <rFont val="Tahoma"/>
            <charset val="1"/>
          </rPr>
          <t>– exposure is very unlikely: effective, multiple barriers in place to mitigate against exposure.</t>
        </r>
        <r>
          <rPr>
            <sz val="8"/>
            <color indexed="81"/>
            <rFont val="Tahoma"/>
            <charset val="1"/>
          </rPr>
          <t xml:space="preserve">
</t>
        </r>
      </text>
    </comment>
    <comment ref="G32" authorId="0" guid="{25E15442-B232-48C6-9FDA-05D9D5E88B30}" shapeId="0" xr:uid="{00000000-0006-0000-0000-000006000000}">
      <text>
        <r>
          <rPr>
            <sz val="8"/>
            <color indexed="81"/>
            <rFont val="Tahoma"/>
            <charset val="1"/>
          </rPr>
          <t xml:space="preserve">The </t>
        </r>
        <r>
          <rPr>
            <b/>
            <sz val="8"/>
            <color indexed="81"/>
            <rFont val="Tahoma"/>
            <charset val="1"/>
          </rPr>
          <t xml:space="preserve">consequences </t>
        </r>
        <r>
          <rPr>
            <sz val="8"/>
            <color indexed="81"/>
            <rFont val="Tahoma"/>
            <charset val="1"/>
          </rPr>
          <t>of a hazard being realised may be actual or potential harm.  
This will include be on a high/medium/low/very low score using attributes and scaling to consider 'harm'.</t>
        </r>
        <r>
          <rPr>
            <sz val="8"/>
            <color indexed="81"/>
            <rFont val="Tahoma"/>
            <charset val="1"/>
          </rPr>
          <t xml:space="preserve">
</t>
        </r>
      </text>
    </comment>
    <comment ref="H32" authorId="0" guid="{A6AA20D7-4E5F-459E-A646-E9F6941BDFC4}" shapeId="0" xr:uid="{00000000-0006-0000-0000-000007000000}">
      <text>
        <r>
          <rPr>
            <b/>
            <sz val="8"/>
            <color indexed="81"/>
            <rFont val="Tahoma"/>
            <charset val="1"/>
          </rPr>
          <t>Magnitude of the risk</t>
        </r>
        <r>
          <rPr>
            <sz val="8"/>
            <color indexed="81"/>
            <rFont val="Tahoma"/>
            <charset val="1"/>
          </rPr>
          <t xml:space="preserve"> is determined by combining the probability with the magnitude of the potential consequences</t>
        </r>
        <r>
          <rPr>
            <sz val="8"/>
            <color indexed="81"/>
            <rFont val="Tahoma"/>
            <charset val="1"/>
          </rPr>
          <t xml:space="preserve">
</t>
        </r>
        <r>
          <rPr>
            <b/>
            <sz val="8"/>
            <color indexed="81"/>
            <rFont val="Tahoma"/>
            <charset val="1"/>
          </rPr>
          <t>High risks</t>
        </r>
        <r>
          <rPr>
            <sz val="8"/>
            <color indexed="81"/>
            <rFont val="Tahoma"/>
            <charset val="1"/>
          </rPr>
          <t xml:space="preserve"> require additional assessment and active management
</t>
        </r>
        <r>
          <rPr>
            <b/>
            <sz val="8"/>
            <color indexed="81"/>
            <rFont val="Tahoma"/>
            <charset val="1"/>
          </rPr>
          <t>Medium risks</t>
        </r>
        <r>
          <rPr>
            <sz val="8"/>
            <color indexed="81"/>
            <rFont val="Tahoma"/>
            <charset val="1"/>
          </rPr>
          <t xml:space="preserve"> require additional assessment and may require active management/monitoring 
</t>
        </r>
        <r>
          <rPr>
            <b/>
            <sz val="8"/>
            <color indexed="81"/>
            <rFont val="Tahoma"/>
            <charset val="1"/>
          </rPr>
          <t>Low and very low risks</t>
        </r>
        <r>
          <rPr>
            <sz val="8"/>
            <color indexed="81"/>
            <rFont val="Tahoma"/>
            <charset val="1"/>
          </rPr>
          <t xml:space="preserve"> require periodic review.</t>
        </r>
      </text>
    </comment>
    <comment ref="J32" authorId="0" guid="{15E9C3AE-773A-4D96-AFC2-727B59A06E5B}" shapeId="0" xr:uid="{00000000-0006-0000-0000-000008000000}">
      <text>
        <r>
          <rPr>
            <b/>
            <sz val="8"/>
            <color indexed="81"/>
            <rFont val="Tahoma"/>
            <charset val="1"/>
          </rPr>
          <t xml:space="preserve">Risk management </t>
        </r>
        <r>
          <rPr>
            <sz val="8"/>
            <color indexed="81"/>
            <rFont val="Tahoma"/>
            <charset val="1"/>
          </rPr>
          <t xml:space="preserve">involves breaking or limiting the source-pathway-receptor linkage to reduce risk.  
</t>
        </r>
        <r>
          <rPr>
            <sz val="8"/>
            <color indexed="81"/>
            <rFont val="Tahoma"/>
            <charset val="1"/>
          </rPr>
          <t xml:space="preserve">
</t>
        </r>
      </text>
    </comment>
  </commentList>
</comments>
</file>

<file path=xl/sharedStrings.xml><?xml version="1.0" encoding="utf-8"?>
<sst xmlns="http://schemas.openxmlformats.org/spreadsheetml/2006/main" count="208" uniqueCount="127">
  <si>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</si>
  <si>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</si>
  <si>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</si>
  <si>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</si>
  <si>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</si>
  <si>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</si>
  <si>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</si>
  <si>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</si>
  <si>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</si>
  <si>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</si>
  <si>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</si>
  <si>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</si>
  <si>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</si>
  <si>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</si>
  <si>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</si>
  <si>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</si>
  <si>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</si>
  <si>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</si>
  <si>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</si>
  <si>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</si>
  <si>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</si>
  <si>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</si>
  <si>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</si>
  <si>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</si>
  <si>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</si>
  <si>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</si>
  <si>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</si>
  <si>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</si>
  <si>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</si>
  <si>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</si>
  <si>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</si>
  <si>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</si>
  <si>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</si>
  <si>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</si>
  <si>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</si>
  <si>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</si>
  <si>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</si>
  <si>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</si>
  <si>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Parameter 4</t>
  </si>
  <si>
    <t>Parameter 5</t>
  </si>
  <si>
    <t>Parameter 6</t>
  </si>
  <si>
    <t>Abbreviations:</t>
  </si>
  <si>
    <t>SR - standard rule</t>
  </si>
  <si>
    <t>Odour</t>
  </si>
  <si>
    <t>Direct run-off from site across ground surface, via surface water drains, ditches etc.</t>
  </si>
  <si>
    <t>Groundwater</t>
  </si>
  <si>
    <t>Any</t>
  </si>
  <si>
    <t>Standard Facility:</t>
  </si>
  <si>
    <t xml:space="preserve">Abstraction from watercourse downstream of facility (for agricultural or potable use). </t>
  </si>
  <si>
    <t>Acute effects, closure of abstraction intakes.</t>
  </si>
  <si>
    <t>Parameter 7</t>
  </si>
  <si>
    <t>Parameter 8</t>
  </si>
  <si>
    <t>The scope of the permit and associated rules is defined by the following risk criteria:</t>
  </si>
  <si>
    <t>The only point source discharges to controlled waters are surface water from the roofs of buildings</t>
  </si>
  <si>
    <t>As above</t>
  </si>
  <si>
    <t>Noise through the air and vibration through the ground.</t>
  </si>
  <si>
    <t>All on-site hazards: wastes; machinery and vehicles.</t>
  </si>
  <si>
    <t>Air transport of smoke.  Spillages and contaminated firewater by direct run-off from site and via surface water drains and ditches.</t>
  </si>
  <si>
    <t>Respiratory irritation, illness and nuisance to local population.  Injury to staff or firefighters. Pollution of water or land.</t>
  </si>
  <si>
    <t>Direct run-off from site across ground surface, via surface water drains, ditches etc. then abstraction.</t>
  </si>
  <si>
    <t xml:space="preserve">Chronic effects: contamination of groundwater, requiring treatment of water or closure of borehole. </t>
  </si>
  <si>
    <t>Transport through soil/groundwater then extraction at borehole.</t>
  </si>
  <si>
    <t>Harm to human health - skin damage or gastro-intestinal illness.</t>
  </si>
  <si>
    <t>Unlikely to occur, but might restrict recreational use.</t>
  </si>
  <si>
    <t>As above.</t>
  </si>
  <si>
    <t>All surface waters close to and downstream of site.</t>
  </si>
  <si>
    <t>Local human population and local environment.</t>
  </si>
  <si>
    <t xml:space="preserve">Accidental fire causing the release of polluting materials to air (smoke or fumes), water or land. </t>
  </si>
  <si>
    <r>
      <t xml:space="preserve"> proposed or Special Protection Area or Ramsar site) or a Site of Special Scientific Interest (SSSI)</t>
    </r>
    <r>
      <rPr>
        <sz val="10"/>
        <color indexed="10"/>
        <rFont val="Arial"/>
        <family val="2"/>
      </rPr>
      <t>.</t>
    </r>
  </si>
  <si>
    <t xml:space="preserve">Respiratory irritation, illness and nuisance to local population.  Injury to staff, firefighters or arsonists/vandals. Pollution of air,water or land. </t>
  </si>
  <si>
    <t>Fire risk from stockpiles,arson and / or vandalism causing the release of polluting materials to air (smoke or fumes), water or land.</t>
  </si>
  <si>
    <t xml:space="preserve">SR (emissions of substances not controlled by emission limits). SR (if required) - emissions management plan. Sanitisation temperatures will be reached to allow pasteurization of material. </t>
  </si>
  <si>
    <t>Protected sites - European sites and SSSIs  protected species/habitats and other nature conservation sites.</t>
  </si>
  <si>
    <t xml:space="preserve">Permitted waste types - Hazardous, used electrical insulating oils from switchgear and transformers   </t>
  </si>
  <si>
    <t>and from areas of the facility not used for the storage of wastes.</t>
  </si>
  <si>
    <t>Permitted waste types are hazardous but stored in sealed containers therefore only a medium magnitude risk is estimated.</t>
  </si>
  <si>
    <t>Activities unlikely to give rise to litter, debris or mud.</t>
  </si>
  <si>
    <t>medium</t>
  </si>
  <si>
    <t>Oils have high flashpoint ~150 C and stored in sealed containers but would release noxious fumes and smoke if ignited.</t>
  </si>
  <si>
    <t>Oils are potentially polluting but stored inside sealed containers.</t>
  </si>
  <si>
    <t xml:space="preserve">Spillage of liquids,  contaminated rainwater run-off. </t>
  </si>
  <si>
    <t>Oils could be spilled during transfer/bulking operations. Frequent minor spillages could be significant over time.</t>
  </si>
  <si>
    <t>Most likely a a result of surface water contamination.</t>
  </si>
  <si>
    <t xml:space="preserve">SR (emissions of substances not controlled by emission limits) requires emissions management plan where necessary. </t>
  </si>
  <si>
    <t>SR - emissions shall be free from noise and vibration and a noise and vibration management plan is required where necessary.</t>
  </si>
  <si>
    <t>SR - management system required to identify and minimise risks from operations - to include security.</t>
  </si>
  <si>
    <t>SR - management system required to identify and minimise risks from operations - to include fire.</t>
  </si>
  <si>
    <t xml:space="preserve">SR - management system required to identify and minimise risks including those from accidents. </t>
  </si>
  <si>
    <t>Permitted activities - The storage of waste prior to recovery or disposal elsewhere (R13 or D15)</t>
  </si>
  <si>
    <t xml:space="preserve">Quantity of waste stored at any one time: 25 tonnes </t>
  </si>
  <si>
    <t>Harm to protected site through toxic contamination and disturbance.</t>
  </si>
  <si>
    <t xml:space="preserve">Greater than 200 metres (see below)    </t>
  </si>
  <si>
    <t>The activities shall not be carried out within 200 metres of a European Site (candidate or Special Area of Conservation,</t>
  </si>
  <si>
    <t>SR - All areas of the site used for storage of oil in drums or tanks of oil shall be provided with an impermeable surface and bunding                        SR - no point source emissions to water.                                               SR - require emissions management plan if activities give rise to pollution.</t>
  </si>
  <si>
    <t>All waste shall be stored on an impermeable surface within a bunded area</t>
  </si>
  <si>
    <t>Waste Operation: Storage of waste electrical insulating oils - less than 25 tonnes at any one time</t>
  </si>
  <si>
    <t>Generic risk assessment for standard rules set number SR2012 No15 V1.0</t>
  </si>
  <si>
    <t>Quantity of waste accepted at the facility: less than 500 tonnes per annum.</t>
  </si>
  <si>
    <r>
      <t>50 metres of any well, spring or borehole used for the supply of water for human consumption</t>
    </r>
    <r>
      <rPr>
        <sz val="8"/>
        <rFont val="Arial"/>
        <family val="2"/>
      </rPr>
      <t> </t>
    </r>
    <r>
      <rPr>
        <sz val="10"/>
        <rFont val="Arial"/>
        <family val="2"/>
      </rPr>
      <t>.  This must include private water supplies.</t>
    </r>
  </si>
  <si>
    <t>a groundwater source protection zone 1, or if a source protection zone has not been defined then within</t>
  </si>
  <si>
    <t>Local human population.</t>
  </si>
  <si>
    <t>Waste, litter and mud on local roads.</t>
  </si>
  <si>
    <t>Nuisance, loss of amenity, road traffic accidents.</t>
  </si>
  <si>
    <t>Vehicles entering and leaving site.</t>
  </si>
  <si>
    <t>Nuisance, loss of amenity.</t>
  </si>
  <si>
    <t>Air transport then inhalation.</t>
  </si>
  <si>
    <t xml:space="preserve"> Local residents often sensitive to odour but oil is not particularly odorous and is stored in drums or tanks.</t>
  </si>
  <si>
    <t xml:space="preserve"> SR odour condition requires emissions to be free from odour at levels likely to cause pollution outside the site - an odour management plan is required in the unlikely event of an odour problem.</t>
  </si>
  <si>
    <t>Noise and vibration.</t>
  </si>
  <si>
    <t>Nuisance, loss of amenity, loss of sleep or harm.</t>
  </si>
  <si>
    <t>Local residents often sensitive to noise and vibration but no heavy plant used in this activity.</t>
  </si>
  <si>
    <t>Flooding of site.</t>
  </si>
  <si>
    <t>If waste is washed off site it may contaminate buildings / gardens / natural habitats downstream.</t>
  </si>
  <si>
    <t>Flood waters.</t>
  </si>
  <si>
    <t>SR - management system required to identify and minimise risks from operations - to include fire and security.</t>
  </si>
  <si>
    <t>Local human population and / or livestock after gaining unauthorised access to the waste operation.</t>
  </si>
  <si>
    <t>Bodily injury.</t>
  </si>
  <si>
    <t>Direct physical contact.</t>
  </si>
  <si>
    <t>Acute effects; oxygen depletion, fish kill and algal blooms.</t>
  </si>
  <si>
    <t>Oils could be spilled during transfer/bulking operations leading to direct contmaination of surface waters or by run-off becoming contaminated.</t>
  </si>
  <si>
    <t>Chronic effects; deterioration of water quality.</t>
  </si>
  <si>
    <t>As above.  Indirect run-off via the soil layer.</t>
  </si>
  <si>
    <t>SR  - the activities must be outside a groundwater source protection zone 1, or if a source protection zone has not been defined then within 50 metres of any well, spring or borehole used for the supply of water for human consumption. This must include private water supplies. Other conditions as above.</t>
  </si>
  <si>
    <t>Contaminated waters used for recreational purposes.</t>
  </si>
  <si>
    <t>Direct contact or ingestion.</t>
  </si>
  <si>
    <t>SR - activities shall not be carried out within 200 metres of a European Site or SSSI.</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</si>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</sst>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ont>
    <font>
      <sz val="10"/>
      <name val="Arial"/>
      <family val="2"/>
    </font>
    <font>
      <b/>
      <sz val="12"/>
      <name val="Arial"/>
      <family val="2"/>
    </font>
    <font>
      <sz val="12"/>
      <name val="Arial"/>
      <family val="2"/>
    </font>
    <font>
      <b/>
      <sz val="12"/>
      <name val="Arial"/>
      <family val="2"/>
    </font>
    <font>
      <b/>
      <sz val="14"/>
      <name val="Arial"/>
      <family val="2"/>
    </font>
    <font>
      <b/>
      <sz val="14"/>
      <name val="Arial"/>
      <family val="2"/>
    </font>
    <font>
      <b/>
      <sz val="10"/>
      <name val="Arial"/>
      <family val="2"/>
    </font>
    <font>
      <sz val="10"/>
      <name val="Arial"/>
      <family val="2"/>
    </font>
    <font>
      <sz val="10"/>
      <color indexed="10"/>
      <name val="Arial"/>
      <family val="2"/>
    </font>
    <font>
      <sz val="8"/>
      <name val="Times New Roman"/>
      <family val="1"/>
    </font>
    <font>
      <sz val="8"/>
      <name val="Arial"/>
      <family val="2"/>
    </font>
    <font>
      <sz val="8"/>
      <color indexed="81"/>
      <name val="Tahoma"/>
      <charset val="1"/>
    </font>
    <font>
      <b/>
      <sz val="8"/>
      <color indexed="81"/>
      <name val="Tahoma"/>
      <charset val="1"/>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7">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88">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5" fillId="2" borderId="10" xfId="0" applyFont="1" applyFill="1" applyBorder="1" applyAlignment="1">
      <alignment vertical="center"/>
    </xf>
    <xf numFmtId="0" fontId="5" fillId="2" borderId="9" xfId="0" applyFont="1" applyFill="1" applyBorder="1" applyAlignment="1">
      <alignment horizontal="centerContinuous" vertical="center"/>
    </xf>
    <xf numFmtId="0" fontId="5" fillId="2" borderId="9" xfId="0" applyFont="1" applyFill="1" applyBorder="1" applyAlignment="1">
      <alignment vertical="center"/>
    </xf>
    <xf numFmtId="0" fontId="3"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4" fillId="0" borderId="0" xfId="0" applyFont="1"/>
    <xf numFmtId="0" fontId="7"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3" fillId="7" borderId="0" xfId="0" applyFont="1" applyFill="1" applyProtection="1"/>
    <xf numFmtId="0" fontId="3" fillId="7" borderId="0" xfId="0" applyFont="1" applyFill="1" applyBorder="1" applyProtection="1"/>
    <xf numFmtId="0" fontId="4" fillId="7" borderId="0" xfId="0" applyFont="1" applyFill="1" applyProtection="1"/>
    <xf numFmtId="0" fontId="4" fillId="7" borderId="0" xfId="0" applyFont="1" applyFill="1" applyBorder="1" applyProtection="1"/>
    <xf numFmtId="0" fontId="6" fillId="7" borderId="0" xfId="0" applyFont="1" applyFill="1" applyBorder="1" applyProtection="1"/>
    <xf numFmtId="0" fontId="5" fillId="7" borderId="0" xfId="0" applyFont="1" applyFill="1" applyBorder="1" applyProtection="1"/>
    <xf numFmtId="0" fontId="8" fillId="0" borderId="0" xfId="0" applyFont="1" applyFill="1" applyBorder="1"/>
    <xf numFmtId="0" fontId="8" fillId="0" borderId="0" xfId="0" applyFont="1" applyFill="1" applyBorder="1" applyAlignment="1">
      <alignment horizontal="left"/>
    </xf>
    <xf numFmtId="0" fontId="3" fillId="0" borderId="0" xfId="0" applyFont="1" applyFill="1" applyBorder="1" applyProtection="1"/>
    <xf numFmtId="0" fontId="0" fillId="0" borderId="0" xfId="0" applyFill="1" applyBorder="1" applyProtection="1"/>
    <xf numFmtId="0" fontId="8" fillId="0" borderId="0" xfId="0" applyFont="1" applyFill="1" applyBorder="1" applyProtection="1"/>
    <xf numFmtId="0" fontId="8"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0" fillId="5" borderId="19" xfId="0" applyFill="1" applyBorder="1" applyAlignment="1" applyProtection="1">
      <alignment vertical="top" wrapText="1"/>
      <protection locked="0"/>
    </xf>
    <xf numFmtId="0" fontId="1" fillId="2" borderId="20" xfId="0" applyFont="1" applyFill="1" applyBorder="1" applyAlignment="1">
      <alignment horizontal="center" vertical="top" wrapText="1"/>
    </xf>
    <xf numFmtId="0" fontId="1" fillId="3" borderId="21" xfId="0" applyFont="1" applyFill="1" applyBorder="1" applyAlignment="1">
      <alignment vertical="top" wrapText="1"/>
    </xf>
    <xf numFmtId="0" fontId="0" fillId="5" borderId="22"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3" xfId="0" applyBorder="1" applyAlignment="1" applyProtection="1">
      <alignment vertical="top" wrapText="1"/>
      <protection locked="0"/>
    </xf>
    <xf numFmtId="0" fontId="0" fillId="5" borderId="23" xfId="0" applyFill="1" applyBorder="1" applyAlignment="1" applyProtection="1">
      <alignment vertical="top" wrapText="1"/>
      <protection locked="0"/>
    </xf>
    <xf numFmtId="0" fontId="1" fillId="8" borderId="3" xfId="0" applyFont="1" applyFill="1" applyBorder="1" applyAlignment="1" applyProtection="1">
      <alignment vertical="top" wrapText="1"/>
      <protection locked="0"/>
    </xf>
    <xf numFmtId="0" fontId="0" fillId="0" borderId="4" xfId="0" applyFill="1" applyBorder="1" applyAlignment="1" applyProtection="1">
      <alignment vertical="top" wrapText="1"/>
      <protection locked="0"/>
    </xf>
    <xf numFmtId="0" fontId="10" fillId="0" borderId="0" xfId="0" applyFont="1"/>
    <xf numFmtId="0" fontId="9" fillId="0" borderId="0" xfId="0" applyFont="1"/>
    <xf numFmtId="0" fontId="1" fillId="3" borderId="12" xfId="0" applyFont="1" applyFill="1" applyBorder="1" applyAlignment="1">
      <alignment vertical="top" wrapText="1"/>
    </xf>
    <xf numFmtId="0" fontId="1" fillId="8" borderId="7" xfId="0" applyFont="1" applyFill="1" applyBorder="1" applyAlignment="1" applyProtection="1">
      <alignment vertical="top" wrapText="1"/>
      <protection locked="0"/>
    </xf>
    <xf numFmtId="0" fontId="11" fillId="0" borderId="0" xfId="0" applyFont="1"/>
    <xf numFmtId="0" fontId="2" fillId="0" borderId="0" xfId="0" applyFont="1"/>
    <xf numFmtId="0" fontId="6" fillId="0" borderId="0" xfId="0" applyFont="1"/>
    <xf numFmtId="0" fontId="2" fillId="0" borderId="18" xfId="0" applyFont="1" applyBorder="1" applyAlignment="1" applyProtection="1">
      <alignment vertical="top" wrapText="1"/>
      <protection locked="0"/>
    </xf>
    <xf numFmtId="0" fontId="0" fillId="5" borderId="7" xfId="0" applyFill="1"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0" borderId="26" xfId="0" applyBorder="1" applyAlignment="1" applyProtection="1">
      <alignment vertical="top" wrapText="1"/>
      <protection locked="0"/>
    </xf>
    <xf numFmtId="0" fontId="2" fillId="0" borderId="18" xfId="0" applyFont="1" applyFill="1" applyBorder="1" applyAlignment="1" applyProtection="1">
      <alignment vertical="top" wrapText="1"/>
      <protection locked="0"/>
    </xf>
    <xf numFmtId="0" fontId="0" fillId="0" borderId="18" xfId="0" applyFill="1" applyBorder="1" applyAlignment="1" applyProtection="1">
      <alignment vertical="top" wrapText="1"/>
      <protection locked="0"/>
    </xf>
    <xf numFmtId="15" fontId="2" fillId="9" borderId="15" xfId="0" applyNumberFormat="1" applyFont="1" applyFill="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9"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2" fillId="9" borderId="16" xfId="0" applyFont="1" applyFill="1"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12" Type="http://schemas.openxmlformats.org/officeDocument/2006/relationships/revisionHeaders" Target="revisions/revisionHeader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usernames" Target="revisions/userNames.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4F5C059-F5C6-45A1-81B8-82C864E8F820}" diskRevisions="1" revisionId="363" version="2">
  <header guid="{7DC418D8-DC41-446E-918C-3C1FA46C9D04}" dateTime="2013-02-18T11:40:57" maxSheetId="2" userName="dwilley" r:id="rId1" minRId="357">
    <sheetIdMap count="1">
      <sheetId val="1"/>
    </sheetIdMap>
  </header>
  <header guid="{9F55CD68-5C49-4EB6-916E-A0959F21765C}" dateTime="2013-02-18T11:42:06" maxSheetId="2" userName="dwilley" r:id="rId2">
    <sheetIdMap count="1">
      <sheetId val="1"/>
    </sheetIdMap>
  </header>
  <header guid="{0BF75394-DA34-46B6-A989-1F1C40BA71E0}" dateTime="2013-02-18T11:45:17" maxSheetId="2" userName="dwilley" r:id="rId3">
    <sheetIdMap count="1">
      <sheetId val="1"/>
    </sheetIdMap>
  </header>
  <header guid="{DFC1289C-A2F7-459B-BA5B-5C2B08150E28}" dateTime="2013-02-27T11:51:20" maxSheetId="2" userName="dwilley" r:id="rId4">
    <sheetIdMap count="1">
      <sheetId val="1"/>
    </sheetIdMap>
  </header>
  <header guid="{F4F5C059-F5C6-45A1-81B8-82C864E8F820}" dateTime="2023-04-29T21:58:07" maxSheetId="2" userName="samantha.evans" r:id="rId5">
    <sheetIdMap count="1">
      <sheetId val="1"/>
    </sheetIdMap>
  </header>
</headers>
</file>

<file path=xl/revisions/revisionLog1.xml><?xml version="1.0" encoding="utf-8"?>
<revisions xmlns="http://schemas.openxmlformats.org/spreadsheetml/2006/main" xmlns:r="http://schemas.openxmlformats.org/officeDocument/2006/relationships">
  <rcc rId="357" sId="1" odxf="1" dxf="1">
    <oc r="F10" t="inlineStr">
      <is>
        <t>Environment Agency</t>
      </is>
    </oc>
    <nc r="F10" t="inlineStr">
      <is>
        <t>Natural Resources Wales</t>
      </is>
    </nc>
    <odxf>
      <font>
        <sz val="10"/>
        <color auto="1"/>
        <name val="Arial"/>
        <scheme val="none"/>
      </font>
    </odxf>
    <ndxf>
      <font>
        <sz val="10"/>
        <color auto="1"/>
        <name val="Arial"/>
        <scheme val="none"/>
      </font>
    </ndxf>
  </rcc>
  <rdn rId="0" localSheetId="1" customView="1" name="Z_CF07CE04_A315_4624_A1D0_1B2F282F4F61_.wvu.Rows" hidden="1" oldHidden="1">
    <formula>'Standard Permit GRA1'!$51:$84</formula>
  </rdn>
  <rdn rId="0" localSheetId="1" customView="1" name="Z_CF07CE04_A315_4624_A1D0_1B2F282F4F61_.wvu.Cols" hidden="1" oldHidden="1">
    <formula>'Standard Permit GRA1'!$A:$A</formula>
  </rdn>
  <rcv guid="{CF07CE04-A315-4624-A1D0-1B2F282F4F61}" action="add"/>
</revisions>
</file>

<file path=xl/revisions/revisionLog2.xml><?xml version="1.0" encoding="utf-8"?>
<revisions xmlns="http://schemas.openxmlformats.org/spreadsheetml/2006/main" xmlns:r="http://schemas.openxmlformats.org/officeDocument/2006/relationships">
  <rcv guid="{CF07CE04-A315-4624-A1D0-1B2F282F4F61}" action="delete"/>
  <rcv guid="{CF07CE04-A315-4624-A1D0-1B2F282F4F61}" action="add"/>
</revisions>
</file>

<file path=xl/revisions/revisionLog3.xml><?xml version="1.0" encoding="utf-8"?>
<revisions xmlns="http://schemas.openxmlformats.org/spreadsheetml/2006/main" xmlns:r="http://schemas.openxmlformats.org/officeDocument/2006/relationships">
  <rcv guid="{CF07CE04-A315-4624-A1D0-1B2F282F4F61}" action="delete"/>
  <rcv guid="{CF07CE04-A315-4624-A1D0-1B2F282F4F61}" action="add"/>
</revisions>
</file>

<file path=xl/revisions/revisionLog4.xml><?xml version="1.0" encoding="utf-8"?>
<revisions xmlns="http://schemas.openxmlformats.org/spreadsheetml/2006/main" xmlns:r="http://schemas.openxmlformats.org/officeDocument/2006/relationships">
  <rcv guid="{CF07CE04-A315-4624-A1D0-1B2F282F4F61}" action="delete"/>
  <rdn rId="0" localSheetId="1" customView="1" name="Z_CF07CE04_A315_4624_A1D0_1B2F282F4F61_.wvu.Rows" hidden="1" oldHidden="1">
    <formula>'Standard Permit GRA1'!$51:$84</formula>
    <oldFormula>'Standard Permit GRA1'!$51:$84</oldFormula>
  </rdn>
  <rdn rId="0" localSheetId="1" customView="1" name="Z_CF07CE04_A315_4624_A1D0_1B2F282F4F61_.wvu.Cols" hidden="1" oldHidden="1">
    <formula>'Standard Permit GRA1'!$A:$A</formula>
    <oldFormula>'Standard Permit GRA1'!$A:$A</oldFormula>
  </rdn>
  <rcv guid="{CF07CE04-A315-4624-A1D0-1B2F282F4F61}"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4AFAE76F_B7B2_4DF4_97B2_D147B9B568FD_.wvu.Rows" hidden="1" oldHidden="1">
    <formula>'Standard Permit GRA1'!$51:$84</formula>
  </rdn>
  <rdn rId="0" localSheetId="1" customView="1" name="Z_4AFAE76F_B7B2_4DF4_97B2_D147B9B568FD_.wvu.Cols" hidden="1" oldHidden="1">
    <formula>'Standard Permit GRA1'!$A:$A</formula>
  </rdn>
  <rcv guid="{4AFAE76F-B7B2-4DF4-97B2-D147B9B568F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DFC1289C-A2F7-459B-BA5B-5C2B08150E28}" name="samantha.evans" id="-407502994" dateTime="2023-04-29T21:58:0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18"/>
  <sheetViews>
    <sheetView tabSelected="1" showRuler="0" topLeftCell="B1" zoomScaleNormal="75" workbookViewId="0">
      <selection activeCell="G16" sqref="G16"/>
    </sheetView>
  </sheetViews>
  <sheetFormatPr defaultRowHeight="12.5" x14ac:dyDescent="0.25"/>
  <cols>
    <col min="1" max="1" width="9.1796875" hidden="1" customWidth="1"/>
    <col min="2" max="2" width="16.7265625" customWidth="1"/>
    <col min="3" max="3" width="16.81640625" customWidth="1"/>
    <col min="4" max="5" width="16.7265625" customWidth="1"/>
    <col min="6" max="6" width="10.54296875" customWidth="1"/>
    <col min="7" max="7" width="9.7265625" customWidth="1"/>
    <col min="8" max="8" width="11.26953125" customWidth="1"/>
    <col min="9" max="9" width="19" customWidth="1"/>
    <col min="10" max="10" width="32.81640625" bestFit="1" customWidth="1"/>
    <col min="11" max="11" width="16.7265625" customWidth="1"/>
  </cols>
  <sheetData>
    <row r="2" spans="1:13" ht="18" x14ac:dyDescent="0.4">
      <c r="B2" s="73" t="s">
        <v>96</v>
      </c>
      <c r="C2" s="21"/>
      <c r="D2" s="21"/>
      <c r="E2" s="20"/>
    </row>
    <row r="3" spans="1:13" ht="12.75" customHeight="1" x14ac:dyDescent="0.35">
      <c r="B3" s="42"/>
      <c r="C3" s="42"/>
      <c r="D3" s="42"/>
      <c r="E3" s="44"/>
      <c r="F3" s="38"/>
      <c r="G3" s="38"/>
      <c r="H3" s="38"/>
      <c r="I3" s="38"/>
      <c r="J3" s="38"/>
      <c r="K3" s="38"/>
    </row>
    <row r="4" spans="1:13" ht="15.5" x14ac:dyDescent="0.35">
      <c r="B4" s="43" t="s">
        <v>47</v>
      </c>
      <c r="C4" s="43"/>
      <c r="D4" s="43"/>
      <c r="E4" s="45"/>
      <c r="F4" s="83" t="s">
        <v>95</v>
      </c>
      <c r="G4" s="83"/>
      <c r="H4" s="83"/>
      <c r="I4" s="83"/>
      <c r="J4" s="83"/>
      <c r="K4" s="39"/>
    </row>
    <row r="5" spans="1:13" ht="9.75" customHeight="1" x14ac:dyDescent="0.35">
      <c r="B5" s="43"/>
      <c r="C5" s="43"/>
      <c r="D5" s="43"/>
      <c r="E5" s="45"/>
      <c r="F5" s="41"/>
      <c r="G5" s="41"/>
      <c r="H5" s="38"/>
      <c r="I5" s="38"/>
      <c r="J5" s="38"/>
      <c r="K5" s="38"/>
    </row>
    <row r="6" spans="1:13" ht="15.5" x14ac:dyDescent="0.35">
      <c r="B6" s="43" t="s">
        <v>0</v>
      </c>
      <c r="C6" s="45"/>
      <c r="D6" s="45"/>
      <c r="E6" s="45"/>
      <c r="F6" s="83" t="s">
        <v>35</v>
      </c>
      <c r="G6" s="83"/>
      <c r="H6" s="83"/>
      <c r="I6" s="83"/>
      <c r="J6" s="83"/>
      <c r="K6" s="39"/>
    </row>
    <row r="7" spans="1:13" ht="9.75" customHeight="1" x14ac:dyDescent="0.4">
      <c r="B7" s="46"/>
      <c r="C7" s="41"/>
      <c r="D7" s="41"/>
      <c r="E7" s="41"/>
      <c r="F7" s="41"/>
      <c r="G7" s="41"/>
      <c r="H7" s="38"/>
      <c r="I7" s="38"/>
      <c r="J7" s="38"/>
      <c r="K7" s="38"/>
    </row>
    <row r="8" spans="1:13" ht="15.75" customHeight="1" x14ac:dyDescent="0.35">
      <c r="B8" s="43" t="s">
        <v>37</v>
      </c>
      <c r="C8" s="45"/>
      <c r="D8" s="45"/>
      <c r="E8" s="45"/>
      <c r="F8" s="84" t="s">
        <v>91</v>
      </c>
      <c r="G8" s="85"/>
      <c r="H8" s="85"/>
      <c r="I8" s="85"/>
      <c r="J8" s="85"/>
      <c r="K8" s="39"/>
    </row>
    <row r="9" spans="1:13" ht="10.5" customHeight="1" x14ac:dyDescent="0.25">
      <c r="B9" s="41"/>
      <c r="C9" s="41"/>
      <c r="D9" s="41"/>
      <c r="E9" s="41"/>
      <c r="F9" s="41"/>
      <c r="G9" s="41"/>
      <c r="H9" s="38"/>
      <c r="I9" s="38"/>
      <c r="J9" s="38"/>
      <c r="K9" s="38"/>
    </row>
    <row r="10" spans="1:13" ht="15.5" x14ac:dyDescent="0.35">
      <c r="B10" s="47" t="s">
        <v>1</v>
      </c>
      <c r="C10" s="41"/>
      <c r="D10" s="41"/>
      <c r="E10" s="41"/>
      <c r="F10" s="86" t="s">
        <v>126</v>
      </c>
      <c r="G10" s="87"/>
      <c r="H10" s="87"/>
      <c r="I10" s="87"/>
      <c r="J10" s="87"/>
      <c r="K10" s="40"/>
    </row>
    <row r="11" spans="1:13" ht="11.25" customHeight="1" x14ac:dyDescent="0.35">
      <c r="B11" s="47"/>
      <c r="C11" s="41"/>
      <c r="D11" s="41"/>
      <c r="E11" s="41"/>
      <c r="F11" s="41"/>
      <c r="G11" s="41"/>
      <c r="H11" s="42"/>
      <c r="I11" s="38"/>
      <c r="J11" s="38"/>
      <c r="K11" s="38"/>
    </row>
    <row r="12" spans="1:13" ht="15.5" x14ac:dyDescent="0.35">
      <c r="B12" s="43" t="s">
        <v>2</v>
      </c>
      <c r="C12" s="41"/>
      <c r="D12" s="41"/>
      <c r="E12" s="41"/>
      <c r="F12" s="81">
        <v>41289</v>
      </c>
      <c r="G12" s="82"/>
      <c r="H12" s="82"/>
      <c r="I12" s="82"/>
      <c r="J12" s="82"/>
      <c r="K12" s="39"/>
    </row>
    <row r="13" spans="1:13" ht="15.5" x14ac:dyDescent="0.35">
      <c r="B13" s="43"/>
      <c r="C13" s="41"/>
      <c r="D13" s="41"/>
      <c r="E13" s="41"/>
      <c r="F13" s="41"/>
      <c r="G13" s="41"/>
      <c r="H13" s="43"/>
      <c r="I13" s="41"/>
      <c r="J13" s="41"/>
      <c r="K13" s="41"/>
    </row>
    <row r="14" spans="1:13" ht="15.5" x14ac:dyDescent="0.35">
      <c r="A14" s="13"/>
      <c r="B14" s="50"/>
      <c r="C14" s="51" t="s">
        <v>52</v>
      </c>
      <c r="D14" s="51"/>
      <c r="E14" s="51"/>
      <c r="F14" s="51"/>
      <c r="G14" s="51"/>
      <c r="H14" s="50"/>
      <c r="I14" s="51"/>
      <c r="J14" s="51"/>
      <c r="K14" s="51"/>
      <c r="L14" s="13"/>
      <c r="M14" s="13"/>
    </row>
    <row r="15" spans="1:13" ht="15.5" x14ac:dyDescent="0.35">
      <c r="A15" s="13"/>
      <c r="B15" s="50"/>
      <c r="C15" t="s">
        <v>31</v>
      </c>
      <c r="D15" s="51" t="s">
        <v>88</v>
      </c>
      <c r="E15" s="51"/>
      <c r="F15" s="51"/>
      <c r="G15" s="51"/>
      <c r="H15" s="50"/>
      <c r="I15" s="51"/>
      <c r="J15" s="51"/>
      <c r="K15" s="51"/>
      <c r="L15" s="13"/>
      <c r="M15" s="13"/>
    </row>
    <row r="16" spans="1:13" x14ac:dyDescent="0.25">
      <c r="A16" s="13"/>
      <c r="C16" t="s">
        <v>32</v>
      </c>
      <c r="D16" t="s">
        <v>73</v>
      </c>
      <c r="K16" s="51"/>
      <c r="L16" s="13"/>
      <c r="M16" s="13"/>
    </row>
    <row r="17" spans="1:13" x14ac:dyDescent="0.25">
      <c r="A17" s="13"/>
      <c r="C17" t="s">
        <v>33</v>
      </c>
      <c r="D17" t="s">
        <v>97</v>
      </c>
      <c r="K17" s="51"/>
      <c r="L17" s="13"/>
      <c r="M17" s="13"/>
    </row>
    <row r="18" spans="1:13" x14ac:dyDescent="0.25">
      <c r="A18" s="13"/>
      <c r="C18" t="s">
        <v>38</v>
      </c>
      <c r="D18" t="s">
        <v>89</v>
      </c>
      <c r="K18" s="51"/>
      <c r="L18" s="13"/>
      <c r="M18" s="13"/>
    </row>
    <row r="19" spans="1:13" x14ac:dyDescent="0.25">
      <c r="A19" s="13"/>
      <c r="C19" t="s">
        <v>39</v>
      </c>
      <c r="D19" s="72" t="s">
        <v>94</v>
      </c>
      <c r="K19" s="51"/>
      <c r="L19" s="13"/>
      <c r="M19" s="13"/>
    </row>
    <row r="20" spans="1:13" x14ac:dyDescent="0.25">
      <c r="A20" s="13"/>
      <c r="C20" t="s">
        <v>40</v>
      </c>
      <c r="D20" t="s">
        <v>53</v>
      </c>
      <c r="K20" s="51"/>
      <c r="L20" s="13"/>
      <c r="M20" s="13"/>
    </row>
    <row r="21" spans="1:13" x14ac:dyDescent="0.25">
      <c r="A21" s="13"/>
      <c r="D21" t="s">
        <v>74</v>
      </c>
      <c r="K21" s="51"/>
      <c r="L21" s="13"/>
      <c r="M21" s="13"/>
    </row>
    <row r="22" spans="1:13" x14ac:dyDescent="0.25">
      <c r="A22" s="13"/>
      <c r="C22" t="s">
        <v>50</v>
      </c>
      <c r="D22" s="72" t="s">
        <v>99</v>
      </c>
      <c r="K22" s="51"/>
      <c r="L22" s="13"/>
      <c r="M22" s="13"/>
    </row>
    <row r="23" spans="1:13" x14ac:dyDescent="0.25">
      <c r="A23" s="13"/>
      <c r="C23" s="1"/>
      <c r="D23" s="72" t="s">
        <v>98</v>
      </c>
      <c r="E23" s="12"/>
      <c r="F23" s="12"/>
      <c r="G23" s="12"/>
      <c r="H23" s="12"/>
      <c r="I23" s="12"/>
      <c r="J23" s="12"/>
      <c r="K23" s="51"/>
      <c r="L23" s="13"/>
      <c r="M23" s="13"/>
    </row>
    <row r="24" spans="1:13" x14ac:dyDescent="0.25">
      <c r="A24" s="13"/>
      <c r="C24" s="1"/>
      <c r="D24" s="71"/>
      <c r="E24" s="12"/>
      <c r="F24" s="12"/>
      <c r="G24" s="12"/>
      <c r="H24" s="12"/>
      <c r="I24" s="12"/>
      <c r="J24" s="1"/>
      <c r="K24" s="51"/>
      <c r="L24" s="13"/>
      <c r="M24" s="13"/>
    </row>
    <row r="25" spans="1:13" x14ac:dyDescent="0.25">
      <c r="A25" s="13"/>
      <c r="C25" t="s">
        <v>51</v>
      </c>
      <c r="D25" s="72" t="s">
        <v>92</v>
      </c>
      <c r="K25" s="51"/>
      <c r="L25" s="13"/>
      <c r="M25" s="13"/>
    </row>
    <row r="26" spans="1:13" x14ac:dyDescent="0.25">
      <c r="A26" s="13"/>
      <c r="D26" t="s">
        <v>68</v>
      </c>
      <c r="K26" s="51"/>
      <c r="L26" s="13"/>
      <c r="M26" s="13"/>
    </row>
    <row r="27" spans="1:13" x14ac:dyDescent="0.25">
      <c r="A27" s="13"/>
      <c r="C27" s="68"/>
      <c r="D27" s="68"/>
      <c r="K27" s="51"/>
      <c r="L27" s="13"/>
      <c r="M27" s="13"/>
    </row>
    <row r="28" spans="1:13" x14ac:dyDescent="0.25">
      <c r="A28" s="13"/>
      <c r="C28" t="s">
        <v>41</v>
      </c>
      <c r="D28" t="s">
        <v>42</v>
      </c>
      <c r="K28" s="51"/>
      <c r="L28" s="13"/>
      <c r="M28" s="13"/>
    </row>
    <row r="29" spans="1:13" x14ac:dyDescent="0.25">
      <c r="A29" s="13"/>
      <c r="D29" s="67"/>
      <c r="K29" s="51"/>
      <c r="L29" s="13"/>
      <c r="M29" s="13"/>
    </row>
    <row r="30" spans="1:13" ht="13" thickBot="1" x14ac:dyDescent="0.3">
      <c r="B30" s="13"/>
      <c r="C30" s="13"/>
      <c r="D30" s="13"/>
      <c r="E30" s="13"/>
      <c r="F30" s="12"/>
      <c r="G30" s="13"/>
      <c r="H30" s="13"/>
      <c r="I30" s="13"/>
      <c r="J30" s="13"/>
      <c r="K30" s="13"/>
    </row>
    <row r="31" spans="1:13" ht="28.5" customHeight="1" thickTop="1" x14ac:dyDescent="0.25">
      <c r="A31" s="2"/>
      <c r="B31" s="18" t="s">
        <v>3</v>
      </c>
      <c r="C31" s="14"/>
      <c r="D31" s="14"/>
      <c r="E31" s="14"/>
      <c r="F31" s="15"/>
      <c r="G31" s="16" t="s">
        <v>4</v>
      </c>
      <c r="H31" s="16"/>
      <c r="I31" s="17"/>
      <c r="J31" s="18" t="s">
        <v>34</v>
      </c>
      <c r="K31" s="19"/>
    </row>
    <row r="32" spans="1:13" ht="39" x14ac:dyDescent="0.25">
      <c r="A32" s="1"/>
      <c r="B32" s="3" t="s">
        <v>5</v>
      </c>
      <c r="C32" s="4" t="s">
        <v>6</v>
      </c>
      <c r="D32" s="4" t="s">
        <v>7</v>
      </c>
      <c r="E32" s="5" t="s">
        <v>8</v>
      </c>
      <c r="F32" s="3" t="s">
        <v>9</v>
      </c>
      <c r="G32" s="4" t="s">
        <v>10</v>
      </c>
      <c r="H32" s="4" t="s">
        <v>11</v>
      </c>
      <c r="I32" s="5" t="s">
        <v>12</v>
      </c>
      <c r="J32" s="3" t="s">
        <v>13</v>
      </c>
      <c r="K32" s="57" t="s">
        <v>14</v>
      </c>
    </row>
    <row r="33" spans="1:11" ht="121.5" customHeight="1" x14ac:dyDescent="0.25">
      <c r="A33" s="1"/>
      <c r="B33" s="6" t="s">
        <v>15</v>
      </c>
      <c r="C33" s="7" t="s">
        <v>16</v>
      </c>
      <c r="D33" s="7" t="s">
        <v>17</v>
      </c>
      <c r="E33" s="8" t="s">
        <v>18</v>
      </c>
      <c r="F33" s="6" t="s">
        <v>19</v>
      </c>
      <c r="G33" s="7" t="s">
        <v>20</v>
      </c>
      <c r="H33" s="7" t="s">
        <v>21</v>
      </c>
      <c r="I33" s="8" t="s">
        <v>22</v>
      </c>
      <c r="J33" s="69" t="s">
        <v>23</v>
      </c>
      <c r="K33" s="58" t="s">
        <v>36</v>
      </c>
    </row>
    <row r="34" spans="1:11" ht="85.5" customHeight="1" x14ac:dyDescent="0.25">
      <c r="A34" s="34"/>
      <c r="B34" s="30" t="s">
        <v>100</v>
      </c>
      <c r="C34" s="31" t="s">
        <v>101</v>
      </c>
      <c r="D34" s="31" t="s">
        <v>102</v>
      </c>
      <c r="E34" s="32" t="s">
        <v>103</v>
      </c>
      <c r="F34" s="54" t="s">
        <v>25</v>
      </c>
      <c r="G34" s="56" t="s">
        <v>26</v>
      </c>
      <c r="H34" s="61" t="s">
        <v>25</v>
      </c>
      <c r="I34" s="35" t="s">
        <v>76</v>
      </c>
      <c r="J34" s="74" t="s">
        <v>83</v>
      </c>
      <c r="K34" s="36" t="s">
        <v>25</v>
      </c>
    </row>
    <row r="35" spans="1:11" ht="93.75" customHeight="1" x14ac:dyDescent="0.25">
      <c r="A35" s="34"/>
      <c r="B35" s="30" t="s">
        <v>100</v>
      </c>
      <c r="C35" s="31" t="s">
        <v>43</v>
      </c>
      <c r="D35" s="31" t="s">
        <v>104</v>
      </c>
      <c r="E35" s="32" t="s">
        <v>105</v>
      </c>
      <c r="F35" s="54" t="s">
        <v>25</v>
      </c>
      <c r="G35" s="56" t="s">
        <v>25</v>
      </c>
      <c r="H35" s="61" t="s">
        <v>25</v>
      </c>
      <c r="I35" s="35" t="s">
        <v>106</v>
      </c>
      <c r="J35" s="74" t="s">
        <v>107</v>
      </c>
      <c r="K35" s="36" t="s">
        <v>25</v>
      </c>
    </row>
    <row r="36" spans="1:11" ht="72.75" customHeight="1" x14ac:dyDescent="0.25">
      <c r="A36" s="34"/>
      <c r="B36" s="30" t="s">
        <v>100</v>
      </c>
      <c r="C36" s="31" t="s">
        <v>108</v>
      </c>
      <c r="D36" s="31" t="s">
        <v>109</v>
      </c>
      <c r="E36" s="32" t="s">
        <v>55</v>
      </c>
      <c r="F36" s="54" t="s">
        <v>25</v>
      </c>
      <c r="G36" s="56" t="s">
        <v>26</v>
      </c>
      <c r="H36" s="70" t="s">
        <v>26</v>
      </c>
      <c r="I36" s="80" t="s">
        <v>110</v>
      </c>
      <c r="J36" s="62" t="s">
        <v>84</v>
      </c>
      <c r="K36" s="36" t="s">
        <v>25</v>
      </c>
    </row>
    <row r="37" spans="1:11" ht="108.75" customHeight="1" x14ac:dyDescent="0.25">
      <c r="A37" s="34"/>
      <c r="B37" s="30" t="s">
        <v>66</v>
      </c>
      <c r="C37" s="31" t="s">
        <v>111</v>
      </c>
      <c r="D37" s="31" t="s">
        <v>112</v>
      </c>
      <c r="E37" s="32" t="s">
        <v>113</v>
      </c>
      <c r="F37" s="54" t="s">
        <v>25</v>
      </c>
      <c r="G37" s="56" t="s">
        <v>26</v>
      </c>
      <c r="H37" s="70" t="s">
        <v>26</v>
      </c>
      <c r="I37" s="74" t="s">
        <v>79</v>
      </c>
      <c r="J37" s="74" t="s">
        <v>87</v>
      </c>
      <c r="K37" s="36" t="s">
        <v>25</v>
      </c>
    </row>
    <row r="38" spans="1:11" ht="119.25" customHeight="1" x14ac:dyDescent="0.25">
      <c r="A38" s="34"/>
      <c r="B38" s="30" t="s">
        <v>66</v>
      </c>
      <c r="C38" s="31" t="s">
        <v>70</v>
      </c>
      <c r="D38" s="31" t="s">
        <v>69</v>
      </c>
      <c r="E38" s="32" t="s">
        <v>57</v>
      </c>
      <c r="F38" s="54" t="s">
        <v>25</v>
      </c>
      <c r="G38" s="56" t="s">
        <v>26</v>
      </c>
      <c r="H38" s="70" t="s">
        <v>77</v>
      </c>
      <c r="I38" s="80" t="s">
        <v>78</v>
      </c>
      <c r="J38" s="74" t="s">
        <v>114</v>
      </c>
      <c r="K38" s="36" t="s">
        <v>25</v>
      </c>
    </row>
    <row r="39" spans="1:11" ht="98.25" customHeight="1" x14ac:dyDescent="0.25">
      <c r="A39" s="34"/>
      <c r="B39" s="30" t="s">
        <v>115</v>
      </c>
      <c r="C39" s="31" t="s">
        <v>56</v>
      </c>
      <c r="D39" s="31" t="s">
        <v>116</v>
      </c>
      <c r="E39" s="32" t="s">
        <v>117</v>
      </c>
      <c r="F39" s="54" t="s">
        <v>25</v>
      </c>
      <c r="G39" s="56" t="s">
        <v>26</v>
      </c>
      <c r="H39" s="70" t="s">
        <v>26</v>
      </c>
      <c r="I39" s="80" t="s">
        <v>75</v>
      </c>
      <c r="J39" s="74" t="s">
        <v>85</v>
      </c>
      <c r="K39" s="36" t="s">
        <v>25</v>
      </c>
    </row>
    <row r="40" spans="1:11" ht="110.25" customHeight="1" x14ac:dyDescent="0.25">
      <c r="A40" s="34"/>
      <c r="B40" s="30" t="s">
        <v>66</v>
      </c>
      <c r="C40" s="31" t="s">
        <v>67</v>
      </c>
      <c r="D40" s="31" t="s">
        <v>58</v>
      </c>
      <c r="E40" s="32" t="s">
        <v>64</v>
      </c>
      <c r="F40" s="54" t="s">
        <v>25</v>
      </c>
      <c r="G40" s="56" t="s">
        <v>26</v>
      </c>
      <c r="H40" s="70" t="s">
        <v>26</v>
      </c>
      <c r="I40" s="80" t="s">
        <v>78</v>
      </c>
      <c r="J40" s="74" t="s">
        <v>86</v>
      </c>
      <c r="K40" s="36" t="s">
        <v>25</v>
      </c>
    </row>
    <row r="41" spans="1:11" ht="130.5" customHeight="1" x14ac:dyDescent="0.25">
      <c r="A41" s="34"/>
      <c r="B41" s="30" t="s">
        <v>65</v>
      </c>
      <c r="C41" s="31" t="s">
        <v>80</v>
      </c>
      <c r="D41" s="31" t="s">
        <v>118</v>
      </c>
      <c r="E41" s="32" t="s">
        <v>44</v>
      </c>
      <c r="F41" s="54" t="s">
        <v>26</v>
      </c>
      <c r="G41" s="55" t="s">
        <v>26</v>
      </c>
      <c r="H41" s="61" t="s">
        <v>26</v>
      </c>
      <c r="I41" s="35" t="s">
        <v>119</v>
      </c>
      <c r="J41" s="74" t="s">
        <v>93</v>
      </c>
      <c r="K41" s="36" t="s">
        <v>25</v>
      </c>
    </row>
    <row r="42" spans="1:11" ht="114.75" customHeight="1" x14ac:dyDescent="0.25">
      <c r="A42" s="34"/>
      <c r="B42" s="30" t="s">
        <v>65</v>
      </c>
      <c r="C42" s="31" t="s">
        <v>54</v>
      </c>
      <c r="D42" s="31" t="s">
        <v>120</v>
      </c>
      <c r="E42" s="32" t="s">
        <v>121</v>
      </c>
      <c r="F42" s="54" t="s">
        <v>26</v>
      </c>
      <c r="G42" s="56" t="s">
        <v>26</v>
      </c>
      <c r="H42" s="61" t="s">
        <v>26</v>
      </c>
      <c r="I42" s="35" t="s">
        <v>119</v>
      </c>
      <c r="J42" s="62" t="s">
        <v>54</v>
      </c>
      <c r="K42" s="36" t="s">
        <v>25</v>
      </c>
    </row>
    <row r="43" spans="1:11" ht="106.5" customHeight="1" x14ac:dyDescent="0.25">
      <c r="A43" s="34"/>
      <c r="B43" s="30" t="s">
        <v>48</v>
      </c>
      <c r="C43" s="31" t="s">
        <v>54</v>
      </c>
      <c r="D43" s="31" t="s">
        <v>49</v>
      </c>
      <c r="E43" s="32" t="s">
        <v>59</v>
      </c>
      <c r="F43" s="54" t="s">
        <v>26</v>
      </c>
      <c r="G43" s="56" t="s">
        <v>26</v>
      </c>
      <c r="H43" s="61" t="s">
        <v>26</v>
      </c>
      <c r="I43" s="35" t="s">
        <v>119</v>
      </c>
      <c r="J43" s="62" t="s">
        <v>54</v>
      </c>
      <c r="K43" s="36" t="s">
        <v>25</v>
      </c>
    </row>
    <row r="44" spans="1:11" ht="133.5" customHeight="1" x14ac:dyDescent="0.25">
      <c r="A44" s="34"/>
      <c r="B44" s="30" t="s">
        <v>45</v>
      </c>
      <c r="C44" s="31" t="s">
        <v>54</v>
      </c>
      <c r="D44" s="31" t="s">
        <v>60</v>
      </c>
      <c r="E44" s="32" t="s">
        <v>61</v>
      </c>
      <c r="F44" s="54" t="s">
        <v>26</v>
      </c>
      <c r="G44" s="56" t="s">
        <v>27</v>
      </c>
      <c r="H44" s="61" t="s">
        <v>26</v>
      </c>
      <c r="I44" s="35" t="s">
        <v>81</v>
      </c>
      <c r="J44" s="74" t="s">
        <v>122</v>
      </c>
      <c r="K44" s="36" t="s">
        <v>25</v>
      </c>
    </row>
    <row r="45" spans="1:11" ht="83.25" customHeight="1" x14ac:dyDescent="0.25">
      <c r="A45" s="34"/>
      <c r="B45" s="33" t="s">
        <v>100</v>
      </c>
      <c r="C45" s="76" t="s">
        <v>123</v>
      </c>
      <c r="D45" s="77" t="s">
        <v>62</v>
      </c>
      <c r="E45" s="78" t="s">
        <v>124</v>
      </c>
      <c r="F45" s="64" t="s">
        <v>26</v>
      </c>
      <c r="G45" s="55" t="s">
        <v>26</v>
      </c>
      <c r="H45" s="65" t="s">
        <v>26</v>
      </c>
      <c r="I45" s="66" t="s">
        <v>63</v>
      </c>
      <c r="J45" s="74" t="s">
        <v>71</v>
      </c>
      <c r="K45" s="63" t="s">
        <v>25</v>
      </c>
    </row>
    <row r="46" spans="1:11" ht="154.5" customHeight="1" thickBot="1" x14ac:dyDescent="0.3">
      <c r="A46" s="34"/>
      <c r="B46" s="62" t="s">
        <v>72</v>
      </c>
      <c r="C46" s="62" t="s">
        <v>46</v>
      </c>
      <c r="D46" s="79" t="s">
        <v>90</v>
      </c>
      <c r="E46" s="62" t="s">
        <v>46</v>
      </c>
      <c r="F46" s="75" t="s">
        <v>26</v>
      </c>
      <c r="G46" s="59" t="s">
        <v>26</v>
      </c>
      <c r="H46" s="61" t="s">
        <v>26</v>
      </c>
      <c r="I46" s="60" t="s">
        <v>82</v>
      </c>
      <c r="J46" s="74" t="s">
        <v>125</v>
      </c>
      <c r="K46" s="37" t="s">
        <v>25</v>
      </c>
    </row>
    <row r="47" spans="1:11" ht="13" thickTop="1" x14ac:dyDescent="0.25">
      <c r="A47" s="9"/>
      <c r="B47" s="1"/>
      <c r="C47" s="1"/>
      <c r="D47" s="1"/>
      <c r="E47" s="1"/>
      <c r="F47" s="11"/>
      <c r="G47" s="11"/>
      <c r="H47" s="11"/>
      <c r="I47" s="11"/>
      <c r="J47" s="1"/>
      <c r="K47" s="10"/>
    </row>
    <row r="48" spans="1:11" ht="15.5" x14ac:dyDescent="0.35">
      <c r="A48" s="9"/>
      <c r="B48" s="53" t="s">
        <v>28</v>
      </c>
      <c r="C48" s="51" t="s">
        <v>29</v>
      </c>
      <c r="D48" s="51"/>
      <c r="E48" s="51"/>
      <c r="F48" s="51"/>
      <c r="G48" s="51"/>
      <c r="H48" s="50"/>
      <c r="I48" s="51"/>
      <c r="J48" s="51"/>
      <c r="K48" s="1"/>
    </row>
    <row r="49" spans="1:11" ht="15.5" x14ac:dyDescent="0.35">
      <c r="A49" s="9"/>
      <c r="B49" s="52"/>
      <c r="C49" s="51" t="s">
        <v>30</v>
      </c>
      <c r="D49" s="51"/>
      <c r="E49" s="51"/>
      <c r="F49" s="51"/>
      <c r="G49" s="51"/>
      <c r="H49" s="50"/>
      <c r="I49" s="51"/>
      <c r="J49" s="51"/>
      <c r="K49" s="1"/>
    </row>
    <row r="50" spans="1:11" ht="15.5" x14ac:dyDescent="0.35">
      <c r="A50" s="9"/>
      <c r="B50" s="52"/>
      <c r="C50" s="51"/>
      <c r="D50" s="51"/>
      <c r="E50" s="51"/>
      <c r="F50" s="51"/>
      <c r="G50" s="51"/>
      <c r="H50" s="50"/>
      <c r="I50" s="51"/>
      <c r="J50" s="51"/>
      <c r="K50" s="1"/>
    </row>
    <row r="51" spans="1:11" ht="15.5" hidden="1" x14ac:dyDescent="0.35">
      <c r="A51" s="9"/>
      <c r="B51" s="52"/>
      <c r="C51" s="51"/>
      <c r="D51" s="51"/>
      <c r="E51" s="51"/>
      <c r="F51" s="51"/>
      <c r="G51" s="51"/>
      <c r="H51" s="50"/>
      <c r="I51" s="51"/>
      <c r="J51" s="51"/>
      <c r="K51" s="1"/>
    </row>
    <row r="52" spans="1:11" hidden="1" x14ac:dyDescent="0.25">
      <c r="A52" s="9"/>
      <c r="B52" s="1"/>
      <c r="C52" s="1"/>
      <c r="D52" s="1"/>
      <c r="E52" s="1"/>
      <c r="F52" s="12"/>
      <c r="G52" s="12"/>
      <c r="H52" s="12"/>
      <c r="I52" s="12"/>
      <c r="J52" s="1"/>
      <c r="K52" s="1"/>
    </row>
    <row r="53" spans="1:11" ht="13" hidden="1" x14ac:dyDescent="0.3">
      <c r="A53" s="9"/>
      <c r="B53" s="1"/>
      <c r="C53" s="49" t="s">
        <v>24</v>
      </c>
      <c r="D53" s="49" t="s">
        <v>25</v>
      </c>
      <c r="E53" s="49" t="s">
        <v>26</v>
      </c>
      <c r="F53" s="49" t="s">
        <v>27</v>
      </c>
      <c r="G53" s="12"/>
      <c r="H53" s="12"/>
      <c r="I53" s="12"/>
      <c r="J53" s="1"/>
      <c r="K53" s="1"/>
    </row>
    <row r="54" spans="1:11" ht="13" hidden="1" x14ac:dyDescent="0.3">
      <c r="A54" s="9"/>
      <c r="B54" s="48" t="s">
        <v>27</v>
      </c>
      <c r="C54" s="27">
        <v>4</v>
      </c>
      <c r="D54" s="25">
        <v>8</v>
      </c>
      <c r="E54" s="24">
        <v>12</v>
      </c>
      <c r="F54" s="23">
        <v>16</v>
      </c>
      <c r="G54" s="12"/>
      <c r="H54" s="12"/>
      <c r="I54" s="12"/>
      <c r="J54" s="1"/>
      <c r="K54" s="1"/>
    </row>
    <row r="55" spans="1:11" ht="13" hidden="1" x14ac:dyDescent="0.3">
      <c r="A55" s="9"/>
      <c r="B55" s="48" t="s">
        <v>26</v>
      </c>
      <c r="C55" s="27">
        <v>3</v>
      </c>
      <c r="D55" s="25">
        <v>6</v>
      </c>
      <c r="E55" s="26">
        <v>9</v>
      </c>
      <c r="F55" s="23">
        <v>12</v>
      </c>
      <c r="G55" s="12"/>
      <c r="H55" s="12"/>
      <c r="I55" s="12"/>
      <c r="J55" s="1"/>
      <c r="K55" s="1"/>
    </row>
    <row r="56" spans="1:11" ht="13" hidden="1" x14ac:dyDescent="0.3">
      <c r="A56" s="9"/>
      <c r="B56" s="48" t="s">
        <v>25</v>
      </c>
      <c r="C56" s="27">
        <v>2</v>
      </c>
      <c r="D56" s="27">
        <v>4</v>
      </c>
      <c r="E56" s="26">
        <v>6</v>
      </c>
      <c r="F56" s="25">
        <v>8</v>
      </c>
      <c r="G56" s="12"/>
      <c r="H56" s="12"/>
      <c r="I56" s="12"/>
      <c r="J56" s="1"/>
      <c r="K56" s="1"/>
    </row>
    <row r="57" spans="1:11" ht="13" hidden="1" x14ac:dyDescent="0.3">
      <c r="A57" s="9"/>
      <c r="B57" s="48" t="s">
        <v>24</v>
      </c>
      <c r="C57" s="27">
        <v>1</v>
      </c>
      <c r="D57" s="27">
        <v>2</v>
      </c>
      <c r="E57" s="28">
        <v>3</v>
      </c>
      <c r="F57" s="27">
        <v>4</v>
      </c>
      <c r="G57" s="12"/>
      <c r="H57" s="12"/>
      <c r="I57" s="12"/>
      <c r="J57" s="1"/>
      <c r="K57" s="1"/>
    </row>
    <row r="58" spans="1:11" hidden="1" x14ac:dyDescent="0.25">
      <c r="A58" s="9"/>
      <c r="B58" s="13"/>
      <c r="C58" s="12"/>
      <c r="D58" s="12"/>
      <c r="E58" s="13"/>
      <c r="F58" s="12"/>
      <c r="G58" s="12"/>
      <c r="H58" s="12"/>
      <c r="I58" s="12"/>
      <c r="J58" s="1"/>
      <c r="K58" s="1"/>
    </row>
    <row r="59" spans="1:11" hidden="1" x14ac:dyDescent="0.25">
      <c r="A59" s="9"/>
      <c r="B59" s="1"/>
      <c r="C59" s="1"/>
      <c r="D59" s="1"/>
      <c r="E59" s="1"/>
      <c r="F59" s="12"/>
      <c r="G59" s="12"/>
      <c r="H59" s="12"/>
      <c r="I59" s="12"/>
      <c r="J59" s="1"/>
      <c r="K59" s="1"/>
    </row>
    <row r="60" spans="1:11" hidden="1" x14ac:dyDescent="0.25">
      <c r="A60" s="9"/>
      <c r="B60" s="1"/>
      <c r="C60" s="1"/>
      <c r="D60" s="1"/>
      <c r="E60" s="1"/>
      <c r="F60" s="12"/>
      <c r="G60" s="12"/>
      <c r="H60" s="12"/>
      <c r="I60" s="12"/>
      <c r="J60" s="1"/>
      <c r="K60" s="1"/>
    </row>
    <row r="61" spans="1:11" hidden="1" x14ac:dyDescent="0.25">
      <c r="A61" s="9"/>
      <c r="B61" s="1"/>
      <c r="C61" s="1"/>
      <c r="D61" s="1"/>
      <c r="E61" s="1"/>
      <c r="F61" s="12" t="s">
        <v>24</v>
      </c>
      <c r="G61" s="12"/>
      <c r="H61" s="22">
        <f>IF(F41="",0,IF(F41="Very low",1,IF(F41="Low",2,IF(F41="Medium",3,IF(F41="High",4,F43)))))</f>
        <v>3</v>
      </c>
      <c r="I61" s="22">
        <f>IF(G41="",0,IF(G41="Very low",1,IF(G41="Low",2,IF(G41="Medium",3,IF(G41="High",4,G43)))))</f>
        <v>3</v>
      </c>
      <c r="J61" s="29">
        <f>IF(H61*I61=0,"",IF(H61*I61&gt;0.5,H61*I61))</f>
        <v>9</v>
      </c>
      <c r="K61" s="1" t="str">
        <f>IF(J61="","",IF(J61&lt;5, "Low",IF(J61&lt;11,"Medium",IF(J61&gt;11,"High"))))</f>
        <v>Medium</v>
      </c>
    </row>
    <row r="62" spans="1:11" hidden="1" x14ac:dyDescent="0.25">
      <c r="A62" s="9"/>
      <c r="B62" s="1"/>
      <c r="C62" s="1"/>
      <c r="D62" s="1"/>
      <c r="E62" s="1"/>
      <c r="F62" s="12" t="s">
        <v>25</v>
      </c>
      <c r="G62" s="12"/>
      <c r="H62" s="22">
        <f>IF(F43="",0,IF(F43="Very low",1,IF(F43="Low",2,IF(F43="Medium",3,IF(F43="High",4,#REF!)))))</f>
        <v>3</v>
      </c>
      <c r="I62" s="22">
        <f>IF(G43="",0,IF(G43="Very low",1,IF(G43="Low",2,IF(G43="Medium",3,IF(G43="High",4,#REF!)))))</f>
        <v>3</v>
      </c>
      <c r="J62" s="29">
        <f t="shared" ref="J62:J80" si="0">IF(H62*I62=0,"",IF(H62*I62&gt;0.5,H62*I62))</f>
        <v>9</v>
      </c>
      <c r="K62" s="1" t="str">
        <f t="shared" ref="K62:K80" si="1">IF(J62="","",IF(J62&lt;5, "Low",IF(J62&lt;11,"Medium",IF(J62&gt;11,"High"))))</f>
        <v>Medium</v>
      </c>
    </row>
    <row r="63" spans="1:11" hidden="1" x14ac:dyDescent="0.25">
      <c r="A63" s="9"/>
      <c r="B63" s="1"/>
      <c r="C63" s="1"/>
      <c r="D63" s="1"/>
      <c r="E63" s="1"/>
      <c r="F63" s="12" t="s">
        <v>26</v>
      </c>
      <c r="G63" s="12"/>
      <c r="H63" s="22" t="e">
        <f>IF(#REF!="",0,IF(#REF!="Very low",1,IF(#REF!="Low",2,IF(#REF!="Medium",3,IF(#REF!="High",4,#REF!)))))</f>
        <v>#REF!</v>
      </c>
      <c r="I63" s="22" t="e">
        <f>IF(#REF!="",0,IF(#REF!="Very low",1,IF(#REF!="Low",2,IF(#REF!="Medium",3,IF(#REF!="High",4,#REF!)))))</f>
        <v>#REF!</v>
      </c>
      <c r="J63" s="29" t="e">
        <f t="shared" si="0"/>
        <v>#REF!</v>
      </c>
      <c r="K63" s="1" t="e">
        <f t="shared" si="1"/>
        <v>#REF!</v>
      </c>
    </row>
    <row r="64" spans="1:11" hidden="1" x14ac:dyDescent="0.25">
      <c r="A64" s="9"/>
      <c r="B64" s="1"/>
      <c r="C64" s="1"/>
      <c r="D64" s="1"/>
      <c r="E64" s="1"/>
      <c r="F64" s="12" t="s">
        <v>27</v>
      </c>
      <c r="G64" s="12"/>
      <c r="H64" s="22" t="e">
        <f>IF(#REF!="",0,IF(#REF!="Very low",1,IF(#REF!="Low",2,IF(#REF!="Medium",3,IF(#REF!="High",4,#REF!)))))</f>
        <v>#REF!</v>
      </c>
      <c r="I64" s="22" t="e">
        <f>IF(#REF!="",0,IF(#REF!="Very low",1,IF(#REF!="Low",2,IF(#REF!="Medium",3,IF(#REF!="High",4,#REF!)))))</f>
        <v>#REF!</v>
      </c>
      <c r="J64" s="29" t="e">
        <f t="shared" si="0"/>
        <v>#REF!</v>
      </c>
      <c r="K64" s="1" t="e">
        <f t="shared" si="1"/>
        <v>#REF!</v>
      </c>
    </row>
    <row r="65" spans="1:11" hidden="1" x14ac:dyDescent="0.25">
      <c r="A65" s="9"/>
      <c r="B65" s="1"/>
      <c r="C65" s="1"/>
      <c r="D65" s="1"/>
      <c r="E65" s="1"/>
      <c r="F65" s="12"/>
      <c r="G65" s="12"/>
      <c r="H65" s="22" t="e">
        <f>IF(#REF!="",0,IF(#REF!="Very low",1,IF(#REF!="Low",2,IF(#REF!="Medium",3,IF(#REF!="High",4,#REF!)))))</f>
        <v>#REF!</v>
      </c>
      <c r="I65" s="22" t="e">
        <f>IF(#REF!="",0,IF(#REF!="Very low",1,IF(#REF!="Low",2,IF(#REF!="Medium",3,IF(#REF!="High",4,#REF!)))))</f>
        <v>#REF!</v>
      </c>
      <c r="J65" s="29" t="e">
        <f t="shared" si="0"/>
        <v>#REF!</v>
      </c>
      <c r="K65" s="1" t="e">
        <f t="shared" si="1"/>
        <v>#REF!</v>
      </c>
    </row>
    <row r="66" spans="1:11" hidden="1" x14ac:dyDescent="0.25">
      <c r="A66" s="9"/>
      <c r="B66" s="1"/>
      <c r="C66" s="1"/>
      <c r="D66" s="1"/>
      <c r="E66" s="1"/>
      <c r="F66" s="12"/>
      <c r="G66" s="12"/>
      <c r="H66" s="22" t="e">
        <f>IF(#REF!="",0,IF(#REF!="Very low",1,IF(#REF!="Low",2,IF(#REF!="Medium",3,IF(#REF!="High",4,F34)))))</f>
        <v>#REF!</v>
      </c>
      <c r="I66" s="22" t="e">
        <f>IF(#REF!="",0,IF(#REF!="Very low",1,IF(#REF!="Low",2,IF(#REF!="Medium",3,IF(#REF!="High",4,G34)))))</f>
        <v>#REF!</v>
      </c>
      <c r="J66" s="29" t="e">
        <f t="shared" si="0"/>
        <v>#REF!</v>
      </c>
      <c r="K66" s="1" t="e">
        <f t="shared" si="1"/>
        <v>#REF!</v>
      </c>
    </row>
    <row r="67" spans="1:11" hidden="1" x14ac:dyDescent="0.25">
      <c r="A67" s="9"/>
      <c r="B67" s="1"/>
      <c r="C67" s="1"/>
      <c r="D67" s="1"/>
      <c r="E67" s="1"/>
      <c r="F67" s="12"/>
      <c r="G67" s="12"/>
      <c r="H67" s="22">
        <f>IF(F34="",0,IF(F34="Very low",1,IF(F34="Low",2,IF(F34="Medium",3,IF(F34="High",4,F35)))))</f>
        <v>2</v>
      </c>
      <c r="I67" s="22">
        <f>IF(G34="",0,IF(G34="Very low",1,IF(G34="Low",2,IF(G34="Medium",3,IF(G34="High",4,G35)))))</f>
        <v>3</v>
      </c>
      <c r="J67" s="29">
        <f t="shared" si="0"/>
        <v>6</v>
      </c>
      <c r="K67" s="1" t="str">
        <f t="shared" si="1"/>
        <v>Medium</v>
      </c>
    </row>
    <row r="68" spans="1:11" hidden="1" x14ac:dyDescent="0.25">
      <c r="A68" s="9"/>
      <c r="B68" s="1"/>
      <c r="C68" s="1"/>
      <c r="D68" s="1"/>
      <c r="E68" s="1"/>
      <c r="F68" s="12"/>
      <c r="G68" s="12"/>
      <c r="H68" s="22">
        <f>IF(F35="",0,IF(F35="Very low",1,IF(F35="Low",2,IF(F35="Medium",3,IF(F35="High",4,#REF!)))))</f>
        <v>2</v>
      </c>
      <c r="I68" s="22">
        <f>IF(G35="",0,IF(G35="Very low",1,IF(G35="Low",2,IF(G35="Medium",3,IF(G35="High",4,#REF!)))))</f>
        <v>2</v>
      </c>
      <c r="J68" s="29">
        <f t="shared" si="0"/>
        <v>4</v>
      </c>
      <c r="K68" s="1" t="str">
        <f t="shared" si="1"/>
        <v>Low</v>
      </c>
    </row>
    <row r="69" spans="1:11" hidden="1" x14ac:dyDescent="0.25">
      <c r="A69" s="9"/>
      <c r="B69" s="1"/>
      <c r="C69" s="12" t="s">
        <v>24</v>
      </c>
      <c r="D69" s="12" t="s">
        <v>25</v>
      </c>
      <c r="E69" s="12" t="s">
        <v>26</v>
      </c>
      <c r="F69" s="12" t="s">
        <v>27</v>
      </c>
      <c r="G69" s="12"/>
      <c r="H69" s="22" t="e">
        <f>IF(#REF!="",0,IF(#REF!="Very low",1,IF(#REF!="Low",2,IF(#REF!="Medium",3,IF(#REF!="High",4,#REF!)))))</f>
        <v>#REF!</v>
      </c>
      <c r="I69" s="22" t="e">
        <f>IF(#REF!="",0,IF(#REF!="Very low",1,IF(#REF!="Low",2,IF(#REF!="Medium",3,IF(#REF!="High",4,#REF!)))))</f>
        <v>#REF!</v>
      </c>
      <c r="J69" s="29" t="e">
        <f t="shared" si="0"/>
        <v>#REF!</v>
      </c>
      <c r="K69" s="1" t="e">
        <f t="shared" si="1"/>
        <v>#REF!</v>
      </c>
    </row>
    <row r="70" spans="1:11" hidden="1" x14ac:dyDescent="0.25">
      <c r="A70" s="9"/>
      <c r="B70" s="12" t="s">
        <v>24</v>
      </c>
      <c r="C70" s="27">
        <v>1</v>
      </c>
      <c r="D70" s="27">
        <v>2</v>
      </c>
      <c r="E70" s="28">
        <v>3</v>
      </c>
      <c r="F70" s="27">
        <v>4</v>
      </c>
      <c r="G70" s="12"/>
      <c r="H70" s="22" t="e">
        <f>IF(#REF!="",0,IF(#REF!="Very low",1,IF(#REF!="Low",2,IF(#REF!="Medium",3,IF(#REF!="High",4,#REF!)))))</f>
        <v>#REF!</v>
      </c>
      <c r="I70" s="22" t="e">
        <f>IF(#REF!="",0,IF(#REF!="Very low",1,IF(#REF!="Low",2,IF(#REF!="Medium",3,IF(#REF!="High",4,#REF!)))))</f>
        <v>#REF!</v>
      </c>
      <c r="J70" s="29" t="e">
        <f t="shared" si="0"/>
        <v>#REF!</v>
      </c>
      <c r="K70" s="1" t="e">
        <f t="shared" si="1"/>
        <v>#REF!</v>
      </c>
    </row>
    <row r="71" spans="1:11" hidden="1" x14ac:dyDescent="0.25">
      <c r="A71" s="9"/>
      <c r="B71" s="12" t="s">
        <v>25</v>
      </c>
      <c r="C71" s="27">
        <v>2</v>
      </c>
      <c r="D71" s="27">
        <v>4</v>
      </c>
      <c r="E71" s="26">
        <v>6</v>
      </c>
      <c r="F71" s="25">
        <v>8</v>
      </c>
      <c r="G71" s="12"/>
      <c r="H71" s="22" t="e">
        <f>IF(#REF!="",0,IF(#REF!="Very low",1,IF(#REF!="Low",2,IF(#REF!="Medium",3,IF(#REF!="High",4,#REF!)))))</f>
        <v>#REF!</v>
      </c>
      <c r="I71" s="22" t="e">
        <f>IF(#REF!="",0,IF(#REF!="Very low",1,IF(#REF!="Low",2,IF(#REF!="Medium",3,IF(#REF!="High",4,#REF!)))))</f>
        <v>#REF!</v>
      </c>
      <c r="J71" s="29" t="e">
        <f t="shared" si="0"/>
        <v>#REF!</v>
      </c>
      <c r="K71" s="1" t="e">
        <f t="shared" si="1"/>
        <v>#REF!</v>
      </c>
    </row>
    <row r="72" spans="1:11" hidden="1" x14ac:dyDescent="0.25">
      <c r="A72" s="9"/>
      <c r="B72" s="12" t="s">
        <v>26</v>
      </c>
      <c r="C72" s="27">
        <v>3</v>
      </c>
      <c r="D72" s="25">
        <v>6</v>
      </c>
      <c r="E72" s="26">
        <v>9</v>
      </c>
      <c r="F72" s="23">
        <v>12</v>
      </c>
      <c r="G72" s="12"/>
      <c r="H72" s="22" t="e">
        <f>IF(#REF!="",0,IF(#REF!="Very low",1,IF(#REF!="Low",2,IF(#REF!="Medium",3,IF(#REF!="High",4,#REF!)))))</f>
        <v>#REF!</v>
      </c>
      <c r="I72" s="22" t="e">
        <f>IF(#REF!="",0,IF(#REF!="Very low",1,IF(#REF!="Low",2,IF(#REF!="Medium",3,IF(#REF!="High",4,#REF!)))))</f>
        <v>#REF!</v>
      </c>
      <c r="J72" s="29" t="e">
        <f t="shared" si="0"/>
        <v>#REF!</v>
      </c>
      <c r="K72" s="1" t="e">
        <f t="shared" si="1"/>
        <v>#REF!</v>
      </c>
    </row>
    <row r="73" spans="1:11" hidden="1" x14ac:dyDescent="0.25">
      <c r="A73" s="9"/>
      <c r="B73" s="12" t="s">
        <v>27</v>
      </c>
      <c r="C73" s="27">
        <v>4</v>
      </c>
      <c r="D73" s="25">
        <v>8</v>
      </c>
      <c r="E73" s="24">
        <v>12</v>
      </c>
      <c r="F73" s="23">
        <v>16</v>
      </c>
      <c r="G73" s="12"/>
      <c r="H73" s="22" t="e">
        <f>IF(#REF!="",0,IF(#REF!="Very low",1,IF(#REF!="Low",2,IF(#REF!="Medium",3,IF(#REF!="High",4,#REF!)))))</f>
        <v>#REF!</v>
      </c>
      <c r="I73" s="22" t="e">
        <f>IF(#REF!="",0,IF(#REF!="Very low",1,IF(#REF!="Low",2,IF(#REF!="Medium",3,IF(#REF!="High",4,#REF!)))))</f>
        <v>#REF!</v>
      </c>
      <c r="J73" s="29" t="e">
        <f t="shared" si="0"/>
        <v>#REF!</v>
      </c>
      <c r="K73" s="1" t="e">
        <f t="shared" si="1"/>
        <v>#REF!</v>
      </c>
    </row>
    <row r="74" spans="1:11" hidden="1" x14ac:dyDescent="0.25">
      <c r="A74" s="9"/>
      <c r="B74" s="12"/>
      <c r="C74" s="12"/>
      <c r="D74" s="12"/>
      <c r="F74" s="12"/>
      <c r="G74" s="12"/>
      <c r="H74" s="22" t="e">
        <f>IF(#REF!="",0,IF(#REF!="Very low",1,IF(#REF!="Low",2,IF(#REF!="Medium",3,IF(#REF!="High",4,#REF!)))))</f>
        <v>#REF!</v>
      </c>
      <c r="I74" s="22" t="e">
        <f>IF(#REF!="",0,IF(#REF!="Very low",1,IF(#REF!="Low",2,IF(#REF!="Medium",3,IF(#REF!="High",4,#REF!)))))</f>
        <v>#REF!</v>
      </c>
      <c r="J74" s="29" t="e">
        <f t="shared" si="0"/>
        <v>#REF!</v>
      </c>
      <c r="K74" s="1" t="e">
        <f t="shared" si="1"/>
        <v>#REF!</v>
      </c>
    </row>
    <row r="75" spans="1:11" hidden="1" x14ac:dyDescent="0.25">
      <c r="A75" s="9"/>
      <c r="B75" s="1"/>
      <c r="C75" s="1"/>
      <c r="D75" s="1"/>
      <c r="E75" s="1"/>
      <c r="F75" s="12"/>
      <c r="G75" s="12"/>
      <c r="H75" s="22" t="e">
        <f>IF(#REF!="",0,IF(#REF!="Very low",1,IF(#REF!="Low",2,IF(#REF!="Medium",3,IF(#REF!="High",4,#REF!)))))</f>
        <v>#REF!</v>
      </c>
      <c r="I75" s="22" t="e">
        <f>IF(#REF!="",0,IF(#REF!="Very low",1,IF(#REF!="Low",2,IF(#REF!="Medium",3,IF(#REF!="High",4,#REF!)))))</f>
        <v>#REF!</v>
      </c>
      <c r="J75" s="29" t="e">
        <f t="shared" si="0"/>
        <v>#REF!</v>
      </c>
      <c r="K75" s="1" t="e">
        <f t="shared" si="1"/>
        <v>#REF!</v>
      </c>
    </row>
    <row r="76" spans="1:11" hidden="1" x14ac:dyDescent="0.25">
      <c r="A76" s="9"/>
      <c r="B76" s="1"/>
      <c r="C76" s="1"/>
      <c r="D76" s="1"/>
      <c r="E76" s="1"/>
      <c r="F76" s="12"/>
      <c r="G76" s="12"/>
      <c r="H76" s="22" t="e">
        <f>IF(#REF!="",0,IF(#REF!="Very low",1,IF(#REF!="Low",2,IF(#REF!="Medium",3,IF(#REF!="High",4,#REF!)))))</f>
        <v>#REF!</v>
      </c>
      <c r="I76" s="22" t="e">
        <f>IF(#REF!="",0,IF(#REF!="Very low",1,IF(#REF!="Low",2,IF(#REF!="Medium",3,IF(#REF!="High",4,#REF!)))))</f>
        <v>#REF!</v>
      </c>
      <c r="J76" s="29" t="e">
        <f t="shared" si="0"/>
        <v>#REF!</v>
      </c>
      <c r="K76" s="1" t="e">
        <f t="shared" si="1"/>
        <v>#REF!</v>
      </c>
    </row>
    <row r="77" spans="1:11" hidden="1" x14ac:dyDescent="0.25">
      <c r="A77" s="9"/>
      <c r="B77" s="1"/>
      <c r="C77" s="1"/>
      <c r="D77" s="1"/>
      <c r="E77" s="1"/>
      <c r="F77" s="12"/>
      <c r="G77" s="12"/>
      <c r="H77" s="22" t="e">
        <f>IF(#REF!="",0,IF(#REF!="Very low",1,IF(#REF!="Low",2,IF(#REF!="Medium",3,IF(#REF!="High",4,#REF!)))))</f>
        <v>#REF!</v>
      </c>
      <c r="I77" s="22" t="e">
        <f>IF(#REF!="",0,IF(#REF!="Very low",1,IF(#REF!="Low",2,IF(#REF!="Medium",3,IF(#REF!="High",4,#REF!)))))</f>
        <v>#REF!</v>
      </c>
      <c r="J77" s="29" t="e">
        <f t="shared" si="0"/>
        <v>#REF!</v>
      </c>
      <c r="K77" s="1" t="e">
        <f t="shared" si="1"/>
        <v>#REF!</v>
      </c>
    </row>
    <row r="78" spans="1:11" hidden="1" x14ac:dyDescent="0.25">
      <c r="A78" s="9"/>
      <c r="B78" s="1"/>
      <c r="C78" s="1"/>
      <c r="D78" s="1"/>
      <c r="E78" s="1"/>
      <c r="F78" s="12"/>
      <c r="G78" s="12"/>
      <c r="H78" s="22" t="e">
        <f>IF(#REF!="",0,IF(#REF!="Very low",1,IF(#REF!="Low",2,IF(#REF!="Medium",3,IF(#REF!="High",4,#REF!)))))</f>
        <v>#REF!</v>
      </c>
      <c r="I78" s="22" t="e">
        <f>IF(#REF!="",0,IF(#REF!="Very low",1,IF(#REF!="Low",2,IF(#REF!="Medium",3,IF(#REF!="High",4,#REF!)))))</f>
        <v>#REF!</v>
      </c>
      <c r="J78" s="29" t="e">
        <f t="shared" si="0"/>
        <v>#REF!</v>
      </c>
      <c r="K78" s="1" t="e">
        <f t="shared" si="1"/>
        <v>#REF!</v>
      </c>
    </row>
    <row r="79" spans="1:11" hidden="1" x14ac:dyDescent="0.25">
      <c r="A79" s="9"/>
      <c r="B79" s="1"/>
      <c r="C79" s="1"/>
      <c r="D79" s="1"/>
      <c r="E79" s="1"/>
      <c r="F79" s="12"/>
      <c r="G79" s="12"/>
      <c r="H79" s="22" t="e">
        <f>IF(#REF!="",0,IF(#REF!="Very low",1,IF(#REF!="Low",2,IF(#REF!="Medium",3,IF(#REF!="High",4,#REF!)))))</f>
        <v>#REF!</v>
      </c>
      <c r="I79" s="22" t="e">
        <f>IF(#REF!="",0,IF(#REF!="Very low",1,IF(#REF!="Low",2,IF(#REF!="Medium",3,IF(#REF!="High",4,#REF!)))))</f>
        <v>#REF!</v>
      </c>
      <c r="J79" s="29" t="e">
        <f t="shared" si="0"/>
        <v>#REF!</v>
      </c>
      <c r="K79" s="1" t="e">
        <f t="shared" si="1"/>
        <v>#REF!</v>
      </c>
    </row>
    <row r="80" spans="1:11" hidden="1" x14ac:dyDescent="0.25">
      <c r="A80" s="9"/>
      <c r="B80" s="1"/>
      <c r="C80" s="1"/>
      <c r="D80" s="1"/>
      <c r="E80" s="1"/>
      <c r="F80" s="12"/>
      <c r="G80" s="12"/>
      <c r="H80" s="22" t="e">
        <f>IF(#REF!="",0,IF(#REF!="Very low",1,IF(#REF!="Low",2,IF(#REF!="Medium",3,IF(#REF!="High",4,F47)))))</f>
        <v>#REF!</v>
      </c>
      <c r="I80" s="22" t="e">
        <f>IF(#REF!="",0,IF(#REF!="Very low",1,IF(#REF!="Low",2,IF(#REF!="Medium",3,IF(#REF!="High",4,G47)))))</f>
        <v>#REF!</v>
      </c>
      <c r="J80" s="29" t="e">
        <f t="shared" si="0"/>
        <v>#REF!</v>
      </c>
      <c r="K80" s="1" t="e">
        <f t="shared" si="1"/>
        <v>#REF!</v>
      </c>
    </row>
    <row r="81" spans="1:11" hidden="1" x14ac:dyDescent="0.25">
      <c r="A81" s="9"/>
      <c r="B81" s="1"/>
      <c r="C81" s="1"/>
      <c r="D81" s="1"/>
      <c r="E81" s="1"/>
      <c r="F81" s="12"/>
      <c r="G81" s="12"/>
      <c r="H81" s="12"/>
      <c r="I81" s="12"/>
      <c r="J81" s="1"/>
      <c r="K81" s="1"/>
    </row>
    <row r="82" spans="1:11" hidden="1" x14ac:dyDescent="0.25">
      <c r="A82" s="1"/>
      <c r="B82" s="1"/>
      <c r="C82" s="1"/>
      <c r="D82" s="1"/>
      <c r="E82" s="1"/>
      <c r="F82" s="12"/>
      <c r="G82" s="12"/>
      <c r="H82" s="12"/>
      <c r="I82" s="12"/>
      <c r="J82" s="1"/>
      <c r="K82" s="1"/>
    </row>
    <row r="83" spans="1:11" hidden="1" x14ac:dyDescent="0.25">
      <c r="A83" s="1"/>
      <c r="B83" s="1"/>
      <c r="C83" s="1"/>
      <c r="D83" s="1"/>
      <c r="E83" s="1"/>
      <c r="F83" s="12"/>
      <c r="G83" s="12"/>
      <c r="H83" s="12"/>
      <c r="I83" s="12"/>
      <c r="J83" s="1"/>
      <c r="K83" s="1"/>
    </row>
    <row r="84" spans="1:11" hidden="1" x14ac:dyDescent="0.25">
      <c r="A84" s="1"/>
      <c r="B84" s="1"/>
      <c r="C84" s="1"/>
      <c r="D84" s="1"/>
      <c r="E84" s="1"/>
      <c r="F84" s="12"/>
      <c r="G84" s="12"/>
      <c r="H84" s="12"/>
      <c r="I84" s="12"/>
      <c r="J84" s="1"/>
      <c r="K84" s="1"/>
    </row>
    <row r="118" ht="13.5" customHeight="1" x14ac:dyDescent="0.25"/>
  </sheetData>
  <sheetProtection selectLockedCells="1"/>
  <customSheetViews>
    <customSheetView guid="{4AFAE76F-B7B2-4DF4-97B2-D147B9B568FD}" hiddenRows="1" hiddenColumns="1" showRuler="0" topLeftCell="B1">
      <selection activeCell="G16" sqref="G16"/>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D4F8341D-9B0A-4407-95E2-F1D509181DF0}" hiddenRows="1" hiddenColumns="1" showRuler="0" topLeftCell="B44">
      <selection activeCell="J46" sqref="J46"/>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111EA6C3-B700-4C4B-A818-FA3B0D2418A7}" showPageBreaks="1" hiddenRows="1" hiddenColumns="1" showRuler="0" topLeftCell="B46">
      <selection activeCell="I32" sqref="I32"/>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DCDAC810-A1F1-4988-B273-C65C938FCB2A}" scale="75" hiddenRows="1" hiddenColumns="1" showRuler="0" topLeftCell="B6">
      <selection activeCell="K63" sqref="K63"/>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37392DA3-707E-4B98-9DC9-C15586490F9F}" scale="75" hiddenRows="1" hiddenColumns="1" showRuler="0" topLeftCell="B1">
      <selection activeCell="B24" sqref="B24"/>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196C5D79-6EEE-454A-97C0-7927035B3930}" scale="75" hiddenRows="1" hiddenColumns="1" showRuler="0" topLeftCell="B43">
      <selection activeCell="J46" sqref="J46"/>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F0E6D719-2000-4DE2-921C-E91C7336B325}" scale="75" hiddenRows="1" hiddenColumns="1" showRuler="0" topLeftCell="B1">
      <selection activeCell="J23" sqref="J23"/>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BD45CC49-2C4E-486D-86CC-4E21517DEA6E}" scale="75" hiddenRows="1" hiddenColumns="1" showRuler="0" topLeftCell="B1">
      <selection activeCell="O1" sqref="O1"/>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5D99F569-E90E-47F1-B75D-4C7EF0ECC232}" hiddenRows="1" hiddenColumns="1" showRuler="0" topLeftCell="C1">
      <selection activeCell="K2" sqref="K2"/>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46012DD0-8480-44C2-AE82-5A13139F97FD}" hiddenRows="1" hiddenColumns="1" showRuler="0" topLeftCell="B1">
      <selection activeCell="F10" sqref="F10:J10"/>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CF07CE04-A315-4624-A1D0-1B2F282F4F61}" hiddenRows="1" hiddenColumns="1" showRuler="0" topLeftCell="B1">
      <selection activeCell="G16" sqref="G16"/>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s>
  <mergeCells count="5">
    <mergeCell ref="F12:J12"/>
    <mergeCell ref="F4:J4"/>
    <mergeCell ref="F6:J6"/>
    <mergeCell ref="F8:J8"/>
    <mergeCell ref="F10:J10"/>
  </mergeCells>
  <phoneticPr fontId="0" type="noConversion"/>
  <dataValidations count="1">
    <dataValidation type="list" allowBlank="1" showInputMessage="1" showErrorMessage="1" sqref="F34:G46" xr:uid="{00000000-0002-0000-0000-000000000000}">
      <formula1>$F$61:$F$65</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8499d3b-94a8-4059-8763-489d4400b14a" ContentTypeId="0x01010067EB80C5FE939D4A9B3D8BA62129B7F501" PreviousValue="false"/>
</file>

<file path=customXml/item4.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REGU-632-426</_dlc_DocId>
    <_dlc_DocIdUrl xmlns="9be56660-2c31-41ef-bc00-23e72f632f2a">
      <Url>https://cyfoethnaturiolcymru.sharepoint.com/teams/Regulatory/wasters/wain/_layouts/15/DocIdRedir.aspx?ID=REGU-632-426</Url>
      <Description>REGU-632-426</Description>
    </_dlc_DocIdUrl>
  </documentManagement>
</p:properties>
</file>

<file path=customXml/itemProps1.xml><?xml version="1.0" encoding="utf-8"?>
<ds:datastoreItem xmlns:ds="http://schemas.openxmlformats.org/officeDocument/2006/customXml" ds:itemID="{8B9CA90C-4C22-441F-BD32-E38C00BAFE31}">
  <ds:schemaRefs>
    <ds:schemaRef ds:uri="http://schemas.microsoft.com/sharepoint/v3/contenttype/forms"/>
  </ds:schemaRefs>
</ds:datastoreItem>
</file>

<file path=customXml/itemProps2.xml><?xml version="1.0" encoding="utf-8"?>
<ds:datastoreItem xmlns:ds="http://schemas.openxmlformats.org/officeDocument/2006/customXml" ds:itemID="{69520640-9314-445A-97A8-9E21C053A7CC}">
  <ds:schemaRefs>
    <ds:schemaRef ds:uri="http://schemas.microsoft.com/sharepoint/events"/>
  </ds:schemaRefs>
</ds:datastoreItem>
</file>

<file path=customXml/itemProps3.xml><?xml version="1.0" encoding="utf-8"?>
<ds:datastoreItem xmlns:ds="http://schemas.openxmlformats.org/officeDocument/2006/customXml" ds:itemID="{9FC1F422-7C6C-4D48-8EE2-B87D9E894FE0}">
  <ds:schemaRefs>
    <ds:schemaRef ds:uri="Microsoft.SharePoint.Taxonomy.ContentTypeSync"/>
  </ds:schemaRefs>
</ds:datastoreItem>
</file>

<file path=customXml/itemProps4.xml><?xml version="1.0" encoding="utf-8"?>
<ds:datastoreItem xmlns:ds="http://schemas.openxmlformats.org/officeDocument/2006/customXml" ds:itemID="{76E0901F-4CFE-4B60-B81B-829404F1AA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382E1E9-2A65-4C62-808F-E67A88310A4D}">
  <ds:schemaRefs>
    <ds:schemaRef ds:uri="http://schemas.microsoft.com/office/2006/metadata/properties"/>
    <ds:schemaRef ds:uri="http://schemas.microsoft.com/office/infopath/2007/PartnerControls"/>
    <ds:schemaRef ds:uri="9be56660-2c31-41ef-bc00-23e72f632f2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2011-08-10T14:47:30Z</cp:lastPrinted>
  <dcterms:created xsi:type="dcterms:W3CDTF">2005-05-04T08:30:35Z</dcterms:created>
  <dcterms:modified xsi:type="dcterms:W3CDTF">2023-04-29T20:58:07Z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0x01010067EB80C5FE939D4A9B3D8BA62129B7F501005C2964981E94FD45B2F5886F38D3CF02</vt:lpwstr>
  </property>
  <property fmtid="{D5CDD505-2E9C-101B-9397-08002B2CF9AE}" pid="4" name="_dlc_DocIdItemGuid">
    <vt:lpwstr>79f8f3e7-95ba-4594-8900-d63f5d420d28</vt:lpwstr>
  </property>
</Properties>
</file>